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firstSheet="1" activeTab="4"/>
  </bookViews>
  <sheets>
    <sheet name="Ngoại ngữ" sheetId="1" r:id="rId1"/>
    <sheet name="HTTTKT" sheetId="2" r:id="rId2"/>
    <sheet name="Thuế-HQ" sheetId="3" r:id="rId3"/>
    <sheet name="NH-BH" sheetId="4" r:id="rId4"/>
    <sheet name="Kế toán" sheetId="5" r:id="rId5"/>
    <sheet name="QTKD" sheetId="6" r:id="rId6"/>
    <sheet name="TCDN" sheetId="7" r:id="rId7"/>
    <sheet name="TCC" sheetId="8" r:id="rId8"/>
    <sheet name="TCQT" sheetId="9" r:id="rId9"/>
    <sheet name="Kinh tế" sheetId="10" r:id="rId10"/>
  </sheets>
  <definedNames>
    <definedName name="_xlnm.Print_Titles" localSheetId="4">'Kế toán'!$9:$9</definedName>
    <definedName name="_xlnm.Print_Titles" localSheetId="5">'QTKD'!$8:$8</definedName>
    <definedName name="_xlnm.Print_Titles" localSheetId="6">'TCDN'!$7:$7</definedName>
  </definedNames>
  <calcPr fullCalcOnLoad="1"/>
</workbook>
</file>

<file path=xl/sharedStrings.xml><?xml version="1.0" encoding="utf-8"?>
<sst xmlns="http://schemas.openxmlformats.org/spreadsheetml/2006/main" count="5413" uniqueCount="1790">
  <si>
    <t>TT</t>
  </si>
  <si>
    <t>Họ và</t>
  </si>
  <si>
    <t>tên</t>
  </si>
  <si>
    <t xml:space="preserve">Lớp </t>
  </si>
  <si>
    <t>Bài đăng Nội san số…</t>
  </si>
  <si>
    <t xml:space="preserve">Điểm </t>
  </si>
  <si>
    <t xml:space="preserve">Kỷ yếu KH, HĐ khác </t>
  </si>
  <si>
    <t>Điểm</t>
  </si>
  <si>
    <t xml:space="preserve">Tổng điểm </t>
  </si>
  <si>
    <t>Cấp khen</t>
  </si>
  <si>
    <t>Công trình dự thi c</t>
  </si>
  <si>
    <t xml:space="preserve">Khoa Tài chính Quốc tế </t>
  </si>
  <si>
    <t xml:space="preserve">Khoa Tài chính công </t>
  </si>
  <si>
    <t xml:space="preserve">Khoa Kế toán </t>
  </si>
  <si>
    <t>Khoa Quản trị kinh doanh</t>
  </si>
  <si>
    <t>Khoa Ngân hàng- Bảo hiểm</t>
  </si>
  <si>
    <t>Khoa Thuế-Hải quan</t>
  </si>
  <si>
    <t>Khoa Ngoại ngữ</t>
  </si>
  <si>
    <t xml:space="preserve">Công trình dự thi </t>
  </si>
  <si>
    <t>Công trình dự thi</t>
  </si>
  <si>
    <t>Khoa Hệ thống thông tin kinh tế</t>
  </si>
  <si>
    <t>Khoa Kinh tế</t>
  </si>
  <si>
    <t>Bài đăng Nội san
 số…</t>
  </si>
  <si>
    <t xml:space="preserve">Công trình dự thi
 </t>
  </si>
  <si>
    <t>Công trình
 dự thi</t>
  </si>
  <si>
    <t>Công trình 
dự thi cấp</t>
  </si>
  <si>
    <t>BẢNG TỔNG HỢP KẾT QUẢ NCKH CỦA SINH VIÊN NĂM HỌC 2019-2020</t>
  </si>
  <si>
    <t>Nhung</t>
  </si>
  <si>
    <t>Bài đăng 
Nội san số…</t>
  </si>
  <si>
    <t>Thu</t>
  </si>
  <si>
    <t>Trang</t>
  </si>
  <si>
    <t>Yến</t>
  </si>
  <si>
    <t>Ngọc</t>
  </si>
  <si>
    <t>Hoàng Thị Anh</t>
  </si>
  <si>
    <t>Thảo</t>
  </si>
  <si>
    <t>Thùy</t>
  </si>
  <si>
    <t>Đức</t>
  </si>
  <si>
    <t>Nguyễn Thị Lan</t>
  </si>
  <si>
    <t>Phương</t>
  </si>
  <si>
    <t>Giang</t>
  </si>
  <si>
    <t>Nguyễn Thị Thảo</t>
  </si>
  <si>
    <t>Anh</t>
  </si>
  <si>
    <t>Hải</t>
  </si>
  <si>
    <t>Hằng</t>
  </si>
  <si>
    <t>Hiền</t>
  </si>
  <si>
    <t>Hương</t>
  </si>
  <si>
    <t>Tùng</t>
  </si>
  <si>
    <t>Ngân</t>
  </si>
  <si>
    <t>Quỳnh</t>
  </si>
  <si>
    <t>Ly</t>
  </si>
  <si>
    <t>Hoàng Thu</t>
  </si>
  <si>
    <t xml:space="preserve">Nguyễn Thị </t>
  </si>
  <si>
    <t>Nhi</t>
  </si>
  <si>
    <t>Vương Thảo</t>
  </si>
  <si>
    <t>56/02.03</t>
  </si>
  <si>
    <t>Nguyễn Như</t>
  </si>
  <si>
    <t>56/02.02</t>
  </si>
  <si>
    <t>Dương</t>
  </si>
  <si>
    <t>Quốc</t>
  </si>
  <si>
    <t>Quyên</t>
  </si>
  <si>
    <t>56/02.01</t>
  </si>
  <si>
    <t>56/02.05</t>
  </si>
  <si>
    <t>Hà</t>
  </si>
  <si>
    <t>Nguyễn Thị Ngọc</t>
  </si>
  <si>
    <t>Nam</t>
  </si>
  <si>
    <t>Hòa</t>
  </si>
  <si>
    <t xml:space="preserve">Nguyễn Đức </t>
  </si>
  <si>
    <t>Lớp CLC</t>
  </si>
  <si>
    <t>Phú</t>
  </si>
  <si>
    <t>Nga</t>
  </si>
  <si>
    <t>Nguyễn Thành</t>
  </si>
  <si>
    <t>An</t>
  </si>
  <si>
    <t xml:space="preserve">Dương Thị </t>
  </si>
  <si>
    <t>Hiên</t>
  </si>
  <si>
    <t>Duy</t>
  </si>
  <si>
    <t>Cúc</t>
  </si>
  <si>
    <t>Nguyễn Thị Hải</t>
  </si>
  <si>
    <t>Huế</t>
  </si>
  <si>
    <t>Khánh</t>
  </si>
  <si>
    <t>Hoàng Thị Đài</t>
  </si>
  <si>
    <t>Nguyễn Đắc</t>
  </si>
  <si>
    <t>Phạm Thị Thanh</t>
  </si>
  <si>
    <t>Ma Ngọc Bảo</t>
  </si>
  <si>
    <t>Ngà</t>
  </si>
  <si>
    <t>Phạm Nguyên</t>
  </si>
  <si>
    <t xml:space="preserve">Trần Thị </t>
  </si>
  <si>
    <t>CQ56/21.17</t>
  </si>
  <si>
    <t xml:space="preserve">Trịnh Thu </t>
  </si>
  <si>
    <t xml:space="preserve">Tổng
 điểm </t>
  </si>
  <si>
    <t>CQ56/05.01</t>
  </si>
  <si>
    <t>CQ56/05.03</t>
  </si>
  <si>
    <t xml:space="preserve">Nguyễn Thúy </t>
  </si>
  <si>
    <t xml:space="preserve">Ngô Hoài </t>
  </si>
  <si>
    <t xml:space="preserve">Phạm Thị Thu </t>
  </si>
  <si>
    <t>BẢNG TỔNG HỢP KẾT QUẢ NCKH CỦA SINH VIÊN NĂM HỌC 2020-2021</t>
  </si>
  <si>
    <t>CQ56.05.01</t>
  </si>
  <si>
    <t>CQ56/05.02</t>
  </si>
  <si>
    <t xml:space="preserve"> CQ56/05.03</t>
  </si>
  <si>
    <t>CQ56/05.04</t>
  </si>
  <si>
    <t>CQ56/21.09</t>
  </si>
  <si>
    <t>CQ56/21.19</t>
  </si>
  <si>
    <t>Sang</t>
  </si>
  <si>
    <t>Mơ</t>
  </si>
  <si>
    <t>56/02.04</t>
  </si>
  <si>
    <t>Fes T&amp;HQ 5/21</t>
  </si>
  <si>
    <t xml:space="preserve">Phạm Anh </t>
  </si>
  <si>
    <t>Lê Thị Lan</t>
  </si>
  <si>
    <t>Trịnh Kim</t>
  </si>
  <si>
    <t xml:space="preserve">Hồ Trần Minh </t>
  </si>
  <si>
    <t xml:space="preserve">Vũ Thảo </t>
  </si>
  <si>
    <t xml:space="preserve">Trần Thị Hương </t>
  </si>
  <si>
    <t>Tống Thị Minh</t>
  </si>
  <si>
    <t xml:space="preserve">Giang Thị </t>
  </si>
  <si>
    <t xml:space="preserve">Phạm Phương </t>
  </si>
  <si>
    <t>Trần Thị Ngân</t>
  </si>
  <si>
    <t xml:space="preserve">Trần Thục </t>
  </si>
  <si>
    <t xml:space="preserve">Hoàng Minh </t>
  </si>
  <si>
    <t>Hồ Thị Hương</t>
  </si>
  <si>
    <t xml:space="preserve">Đinh Xuân </t>
  </si>
  <si>
    <t xml:space="preserve">Trần Hoàng </t>
  </si>
  <si>
    <t>Đặng Sơn</t>
  </si>
  <si>
    <t xml:space="preserve">Phùng Quang Tuấn </t>
  </si>
  <si>
    <t xml:space="preserve">Hà Anh </t>
  </si>
  <si>
    <t xml:space="preserve"> Lê Thị </t>
  </si>
  <si>
    <t xml:space="preserve">Đinh Thị Diệu </t>
  </si>
  <si>
    <t xml:space="preserve"> Lê Thu</t>
  </si>
  <si>
    <t xml:space="preserve">Nguyễn Khánh </t>
  </si>
  <si>
    <t xml:space="preserve">Tạ Hải </t>
  </si>
  <si>
    <t xml:space="preserve">Nguyễn Thảo </t>
  </si>
  <si>
    <t xml:space="preserve">Tạ Thị Hoàng </t>
  </si>
  <si>
    <t xml:space="preserve">Nguyễn Minh </t>
  </si>
  <si>
    <t xml:space="preserve">Nguyễn Phương </t>
  </si>
  <si>
    <t xml:space="preserve">Bùi Thị Quỳnh </t>
  </si>
  <si>
    <t xml:space="preserve">Đỗ Thị Minh </t>
  </si>
  <si>
    <t>Nguyễn Trang</t>
  </si>
  <si>
    <t xml:space="preserve">Hà Hương </t>
  </si>
  <si>
    <t xml:space="preserve">Nguyễn Thị Phương </t>
  </si>
  <si>
    <t xml:space="preserve">Trương Thị </t>
  </si>
  <si>
    <t>56/06.01CLC</t>
  </si>
  <si>
    <t>56/06.01 CLC</t>
  </si>
  <si>
    <t>Hoàng Tuấn</t>
  </si>
  <si>
    <t>Kiệt</t>
  </si>
  <si>
    <t>Nghiêm Khánh</t>
  </si>
  <si>
    <t xml:space="preserve">Nguyễn Hoàng </t>
  </si>
  <si>
    <t>Nguyễn Vũ Hương</t>
  </si>
  <si>
    <t>Nguyễn Thục</t>
  </si>
  <si>
    <t>57/06.01 CLC</t>
  </si>
  <si>
    <t>Nguyễn Mai</t>
  </si>
  <si>
    <t>Lê Thu</t>
  </si>
  <si>
    <t>Lê Thị Ngọc</t>
  </si>
  <si>
    <t>HV 21 3tg</t>
  </si>
  <si>
    <t>Khoa 21 4 tg</t>
  </si>
  <si>
    <t>khoa 21 3 tg</t>
  </si>
  <si>
    <t>Nguyễn Phương</t>
  </si>
  <si>
    <t>Linh</t>
  </si>
  <si>
    <t>56/09.01 CLC</t>
  </si>
  <si>
    <t>Nguyễn Hương</t>
  </si>
  <si>
    <t>Mai</t>
  </si>
  <si>
    <t>Nguyễn Thị Quỳnh</t>
  </si>
  <si>
    <t>Trịnh Xuân</t>
  </si>
  <si>
    <t xml:space="preserve">Nguyễn Diễm </t>
  </si>
  <si>
    <t>58/09.01 CLC</t>
  </si>
  <si>
    <t>Đào Hoàng</t>
  </si>
  <si>
    <t>Phùng Hải</t>
  </si>
  <si>
    <t>Long</t>
  </si>
  <si>
    <t>Nguyễn Thu</t>
  </si>
  <si>
    <t>Trà</t>
  </si>
  <si>
    <t>Nguyễn Minh</t>
  </si>
  <si>
    <t>Nguyễn Lam Khánh</t>
  </si>
  <si>
    <t>Ngô Trần Khánh</t>
  </si>
  <si>
    <t xml:space="preserve">Nguyễn Tiến </t>
  </si>
  <si>
    <t>Đạt</t>
  </si>
  <si>
    <t>Giàng Thị</t>
  </si>
  <si>
    <t>Vân</t>
  </si>
  <si>
    <t>Nguyễn Hoàng</t>
  </si>
  <si>
    <t>57/09.02 CLC</t>
  </si>
  <si>
    <t>HV 21 5tg</t>
  </si>
  <si>
    <t>Khoa21 5tg</t>
  </si>
  <si>
    <t>Khoa 21 4tg</t>
  </si>
  <si>
    <t>Phạm Mai</t>
  </si>
  <si>
    <t>Đặng Yến</t>
  </si>
  <si>
    <t>Dung</t>
  </si>
  <si>
    <t>Đỗ Hà</t>
  </si>
  <si>
    <t>57/09.01 CLC</t>
  </si>
  <si>
    <t>Hoài</t>
  </si>
  <si>
    <t>Phạm Văn</t>
  </si>
  <si>
    <t>Trọng</t>
  </si>
  <si>
    <t>Nguyễn Lâm</t>
  </si>
  <si>
    <t>Lê Thanh</t>
  </si>
  <si>
    <t>58/09.02 CLC</t>
  </si>
  <si>
    <t>Lê Thị Thu</t>
  </si>
  <si>
    <t>Lương Hữu</t>
  </si>
  <si>
    <t>Nghĩa</t>
  </si>
  <si>
    <t>Bùi Thị Minh</t>
  </si>
  <si>
    <t>Phùng Thanh</t>
  </si>
  <si>
    <t>Nguyễn Tuấn</t>
  </si>
  <si>
    <t>Đàm Thiên</t>
  </si>
  <si>
    <t>Khoa 21 2tg</t>
  </si>
  <si>
    <t>Trần Hà Vân</t>
  </si>
  <si>
    <t>Lê Nguyễn Linh</t>
  </si>
  <si>
    <t>Chi</t>
  </si>
  <si>
    <t>Đỗ Thùy</t>
  </si>
  <si>
    <t>Nguyễn Hoàng Mai</t>
  </si>
  <si>
    <t>56/11.01 CLC</t>
  </si>
  <si>
    <t>Khoa</t>
  </si>
  <si>
    <t>56/11.02 CLC</t>
  </si>
  <si>
    <t>Lê Thời</t>
  </si>
  <si>
    <t xml:space="preserve">Lê Hoài </t>
  </si>
  <si>
    <t>Nguyễn Học</t>
  </si>
  <si>
    <t>Phạm Thanh</t>
  </si>
  <si>
    <t>Bình</t>
  </si>
  <si>
    <t>Đào Ngọc Minh</t>
  </si>
  <si>
    <t>Thanh</t>
  </si>
  <si>
    <t>Nguyễn Nam</t>
  </si>
  <si>
    <t xml:space="preserve">Lê Đức </t>
  </si>
  <si>
    <t>Thịnh</t>
  </si>
  <si>
    <t>Quách Bảo</t>
  </si>
  <si>
    <t>Lê Minh</t>
  </si>
  <si>
    <t>Hồng</t>
  </si>
  <si>
    <t>Nguyễn Hải</t>
  </si>
  <si>
    <t>Phạm Đức</t>
  </si>
  <si>
    <t>Mạnh</t>
  </si>
  <si>
    <t>Phạm Thu</t>
  </si>
  <si>
    <t>Nguyễn Tố</t>
  </si>
  <si>
    <t>Nguyễn Thị Minh</t>
  </si>
  <si>
    <t>Tâm</t>
  </si>
  <si>
    <t>Cầm Nhân</t>
  </si>
  <si>
    <t>Hoàng</t>
  </si>
  <si>
    <t>56/11.04 CLC</t>
  </si>
  <si>
    <t>Nguyễn Thị Bích</t>
  </si>
  <si>
    <t>Trần Lê</t>
  </si>
  <si>
    <t>Minh</t>
  </si>
  <si>
    <t>Phạm Ngọc</t>
  </si>
  <si>
    <t>56/11.03 CLC</t>
  </si>
  <si>
    <t>Tạ Lê</t>
  </si>
  <si>
    <t>56/21.04 CLC</t>
  </si>
  <si>
    <t>Nguyễn Việt</t>
  </si>
  <si>
    <t>Phạm Khánh</t>
  </si>
  <si>
    <t>Huyền</t>
  </si>
  <si>
    <t>56/21.01 CLC</t>
  </si>
  <si>
    <t>56/21.03 CLC</t>
  </si>
  <si>
    <t>Đỗ Lâm</t>
  </si>
  <si>
    <t>Tạ Phương</t>
  </si>
  <si>
    <t xml:space="preserve">Thái Lê </t>
  </si>
  <si>
    <t>56/21.02 CLC</t>
  </si>
  <si>
    <t>khoa 21 4tg</t>
  </si>
  <si>
    <t>Tạ Minh</t>
  </si>
  <si>
    <t>Châu</t>
  </si>
  <si>
    <t xml:space="preserve">Đỗ Nam </t>
  </si>
  <si>
    <t>Phong</t>
  </si>
  <si>
    <t>56/21.06 CLC</t>
  </si>
  <si>
    <t>khoa 21 3tg</t>
  </si>
  <si>
    <t>56/21.05 CLC</t>
  </si>
  <si>
    <t>56.21.05. CLC</t>
  </si>
  <si>
    <t>56.21.05.CLC</t>
  </si>
  <si>
    <t>Tuyến</t>
  </si>
  <si>
    <t xml:space="preserve">Vũ Thị </t>
  </si>
  <si>
    <t>56.21.06. CLC</t>
  </si>
  <si>
    <t>56.21.06.CLC</t>
  </si>
  <si>
    <t xml:space="preserve">Hoàng Thị Minh </t>
  </si>
  <si>
    <t xml:space="preserve">Lê Thị Thảo </t>
  </si>
  <si>
    <t xml:space="preserve">Trần Thị Hồng </t>
  </si>
  <si>
    <t>Thủy</t>
  </si>
  <si>
    <t xml:space="preserve">Nguyễn Thị Thu </t>
  </si>
  <si>
    <t>Mai Xuân</t>
  </si>
  <si>
    <t>Lộc</t>
  </si>
  <si>
    <t>Nguyệt</t>
  </si>
  <si>
    <t>Huy</t>
  </si>
  <si>
    <t>Khôi</t>
  </si>
  <si>
    <t>Khoa 21 5tg</t>
  </si>
  <si>
    <t>Trần Đình</t>
  </si>
  <si>
    <t xml:space="preserve">Đặng Minh </t>
  </si>
  <si>
    <t xml:space="preserve">Đặng Ánh </t>
  </si>
  <si>
    <t xml:space="preserve">Vũ Quang </t>
  </si>
  <si>
    <t xml:space="preserve">Lê Minh </t>
  </si>
  <si>
    <t>Quân</t>
  </si>
  <si>
    <t>Thi</t>
  </si>
  <si>
    <t>Ánh</t>
  </si>
  <si>
    <t>Hùng</t>
  </si>
  <si>
    <t>La</t>
  </si>
  <si>
    <t>Đặng Đình</t>
  </si>
  <si>
    <t xml:space="preserve">Nguyễn Quốc </t>
  </si>
  <si>
    <t>Vũ Thị</t>
  </si>
  <si>
    <t>56/22.01 CLC</t>
  </si>
  <si>
    <t>Vinh</t>
  </si>
  <si>
    <t xml:space="preserve">Đoàn Bá Thành </t>
  </si>
  <si>
    <t>Hoàng Nguyễn Đăng</t>
  </si>
  <si>
    <t>56/22.02 CLC</t>
  </si>
  <si>
    <t>Khoa 21 3tg</t>
  </si>
  <si>
    <t xml:space="preserve">Trịnh Ngọc </t>
  </si>
  <si>
    <t>Đào Lan</t>
  </si>
  <si>
    <t>Dũng</t>
  </si>
  <si>
    <t>Thành</t>
  </si>
  <si>
    <t>Phạm Tiến</t>
  </si>
  <si>
    <t>Nguyễn Tiến</t>
  </si>
  <si>
    <t xml:space="preserve">Lê Mỹ </t>
  </si>
  <si>
    <t>Nguyến Thị Cẩm</t>
  </si>
  <si>
    <t>Phạm Nguyễn Việt</t>
  </si>
  <si>
    <t xml:space="preserve">Nguyến Thị Kim </t>
  </si>
  <si>
    <t>57/22.01 CLC</t>
  </si>
  <si>
    <t>57/22.02 CLC</t>
  </si>
  <si>
    <t>Khuê</t>
  </si>
  <si>
    <t>Sơn</t>
  </si>
  <si>
    <t>Hạnh</t>
  </si>
  <si>
    <t>Việt</t>
  </si>
  <si>
    <t>57/22.03 CLC</t>
  </si>
  <si>
    <t>57/22.04 CLC</t>
  </si>
  <si>
    <t xml:space="preserve">Nguyễn Bảo </t>
  </si>
  <si>
    <t>Trần Cao</t>
  </si>
  <si>
    <t xml:space="preserve">Nguyễn Đắc </t>
  </si>
  <si>
    <t xml:space="preserve"> Lê Đăng Anh </t>
  </si>
  <si>
    <t xml:space="preserve"> Nguyễn Quỳnh </t>
  </si>
  <si>
    <t>Nguyễn Quang</t>
  </si>
  <si>
    <t>Lương Thị Ngoc</t>
  </si>
  <si>
    <t xml:space="preserve">Lê Hải </t>
  </si>
  <si>
    <t>HV 21 4tg</t>
  </si>
  <si>
    <t>Đinh Quỳnh</t>
  </si>
  <si>
    <t>Phạm Quỳnh</t>
  </si>
  <si>
    <t>Chu Bá</t>
  </si>
  <si>
    <t>Hiếu</t>
  </si>
  <si>
    <t xml:space="preserve">Nguyễn </t>
  </si>
  <si>
    <t>Nguyễn Trung</t>
  </si>
  <si>
    <t>Hoàng Linh</t>
  </si>
  <si>
    <t>Phạm Hoàng Tú</t>
  </si>
  <si>
    <t>Đoàn Vũ Hải</t>
  </si>
  <si>
    <t>Đỗ Hoàng</t>
  </si>
  <si>
    <t>Chúc Kim</t>
  </si>
  <si>
    <t>Toàn</t>
  </si>
  <si>
    <t>Phạm Thị Mỹ</t>
  </si>
  <si>
    <t>Nguyễn Đình Anh</t>
  </si>
  <si>
    <t>Tú</t>
  </si>
  <si>
    <t>Trương Thu</t>
  </si>
  <si>
    <t>Đinh Thị</t>
  </si>
  <si>
    <t>Đỗ Thị Hải</t>
  </si>
  <si>
    <t>Nguyễn Nhật</t>
  </si>
  <si>
    <t>Phan THị</t>
  </si>
  <si>
    <t>56/21.06</t>
  </si>
  <si>
    <t>HV 21</t>
  </si>
  <si>
    <t>Dương Thị Hồng</t>
  </si>
  <si>
    <t xml:space="preserve">Lương Thị Thanh </t>
  </si>
  <si>
    <t>Nguyễn Quỳnh</t>
  </si>
  <si>
    <t>56/21.12</t>
  </si>
  <si>
    <t>56/21.09</t>
  </si>
  <si>
    <t>Lê Phương</t>
  </si>
  <si>
    <t>Bùi Thúy</t>
  </si>
  <si>
    <t xml:space="preserve">Tô Thị </t>
  </si>
  <si>
    <t>56/21.03</t>
  </si>
  <si>
    <t>56/22.09</t>
  </si>
  <si>
    <t>56/22.01</t>
  </si>
  <si>
    <t>56/22.06</t>
  </si>
  <si>
    <t>Cao Thị Hoài</t>
  </si>
  <si>
    <t xml:space="preserve">Nguyễn Cẩm </t>
  </si>
  <si>
    <t>Phạm Lê Quốc</t>
  </si>
  <si>
    <t>56/21.02</t>
  </si>
  <si>
    <t>HV 21 4 tg</t>
  </si>
  <si>
    <t xml:space="preserve">Đỗ Phương </t>
  </si>
  <si>
    <t>Nguyễn Thị Vân</t>
  </si>
  <si>
    <t>khoa 21 2tg</t>
  </si>
  <si>
    <t>56/21.11</t>
  </si>
  <si>
    <t>khoa 21</t>
  </si>
  <si>
    <t>Nguyễn Vân</t>
  </si>
  <si>
    <t>Nguyễn Thùy</t>
  </si>
  <si>
    <t>Đào Tuấn</t>
  </si>
  <si>
    <t>Vũ Minh</t>
  </si>
  <si>
    <t>Tiến</t>
  </si>
  <si>
    <t>Vũ Hoàng</t>
  </si>
  <si>
    <t>Trần Thị Khánh</t>
  </si>
  <si>
    <t>56/22.05</t>
  </si>
  <si>
    <t>Phạm Tuấn</t>
  </si>
  <si>
    <t>Phạm Ngọc Chí</t>
  </si>
  <si>
    <t>Đỗ Trung</t>
  </si>
  <si>
    <t>Nguyễn Vũ Hoàng</t>
  </si>
  <si>
    <t>Lan</t>
  </si>
  <si>
    <t>Đào Thị Ngọc</t>
  </si>
  <si>
    <t>TRần Thị</t>
  </si>
  <si>
    <t>Duyên</t>
  </si>
  <si>
    <t>Nguyễn Hùng</t>
  </si>
  <si>
    <t>57/22.06</t>
  </si>
  <si>
    <t>57/22.03</t>
  </si>
  <si>
    <t>Nguyễn Thị Phương</t>
  </si>
  <si>
    <t>Nguyễn Thị</t>
  </si>
  <si>
    <t>56/21.17</t>
  </si>
  <si>
    <t>Lê Thị Quỳnh</t>
  </si>
  <si>
    <t>Ngô Hoàng</t>
  </si>
  <si>
    <t>Nguyễn Đức Hà</t>
  </si>
  <si>
    <t>Phạm Việt</t>
  </si>
  <si>
    <t>Nguyễn Phan Thu</t>
  </si>
  <si>
    <t>Trịnh Mai</t>
  </si>
  <si>
    <t>Đỗ Quỳnh</t>
  </si>
  <si>
    <t>Hà Thu</t>
  </si>
  <si>
    <t>Bùi Hoàng Đức</t>
  </si>
  <si>
    <t xml:space="preserve">Trần Ngô Trung </t>
  </si>
  <si>
    <t>Lê Doãn Gia</t>
  </si>
  <si>
    <t>57/21.01 CLC</t>
  </si>
  <si>
    <t>Hà Diệu</t>
  </si>
  <si>
    <t>Phùng Thu</t>
  </si>
  <si>
    <t>Nguyễn Ngọc Diệp</t>
  </si>
  <si>
    <t>Nguyễn Trần Thái</t>
  </si>
  <si>
    <t>56/21.04</t>
  </si>
  <si>
    <t>Lê Thị</t>
  </si>
  <si>
    <t>Lê Thị Bích</t>
  </si>
  <si>
    <t>56/22.04</t>
  </si>
  <si>
    <t>56/21.14</t>
  </si>
  <si>
    <t>Phạm Thị Yến</t>
  </si>
  <si>
    <t>Phan Lê Khánh</t>
  </si>
  <si>
    <t xml:space="preserve">Trần Thị Thu </t>
  </si>
  <si>
    <t>56/21.13</t>
  </si>
  <si>
    <t>Nguyễn Hồng</t>
  </si>
  <si>
    <t>Trần Hoàng</t>
  </si>
  <si>
    <t>Đăng</t>
  </si>
  <si>
    <t>Nguyễn Xuân</t>
  </si>
  <si>
    <t xml:space="preserve">Võ Đức </t>
  </si>
  <si>
    <t>Nguyên</t>
  </si>
  <si>
    <t>57/21.19</t>
  </si>
  <si>
    <t>HV 21 5 tg</t>
  </si>
  <si>
    <t xml:space="preserve">Nguyễn Ngọc </t>
  </si>
  <si>
    <t>56/21.19</t>
  </si>
  <si>
    <t>Trần Bá</t>
  </si>
  <si>
    <t xml:space="preserve">khoa 21 </t>
  </si>
  <si>
    <t>Dương Vân</t>
  </si>
  <si>
    <t>Trần Mạnh</t>
  </si>
  <si>
    <t>Trần Thị Hoàng</t>
  </si>
  <si>
    <t>Lương Hoàng</t>
  </si>
  <si>
    <t>57/21.04 CLC</t>
  </si>
  <si>
    <t>57/21.06</t>
  </si>
  <si>
    <t>Đỗ Nhật</t>
  </si>
  <si>
    <t>Hạ</t>
  </si>
  <si>
    <t>Lê Thảo</t>
  </si>
  <si>
    <t>Hoàng Ngọc</t>
  </si>
  <si>
    <t>56/22.10</t>
  </si>
  <si>
    <t>Bùi Long</t>
  </si>
  <si>
    <t>Vũ</t>
  </si>
  <si>
    <t xml:space="preserve">HV 21 </t>
  </si>
  <si>
    <t>Phan Tường</t>
  </si>
  <si>
    <t>Trần Hương</t>
  </si>
  <si>
    <t>56/15.07</t>
  </si>
  <si>
    <t>57/15.08</t>
  </si>
  <si>
    <t>Hv 21 2tg</t>
  </si>
  <si>
    <t>Đoàn Phạm</t>
  </si>
  <si>
    <t>Tuyên</t>
  </si>
  <si>
    <t>57/15.06</t>
  </si>
  <si>
    <t>Lê Tuyết</t>
  </si>
  <si>
    <t>57/11.01</t>
  </si>
  <si>
    <t>Nguyễn Đức</t>
  </si>
  <si>
    <t>56/03.02</t>
  </si>
  <si>
    <t>HÀ Phương</t>
  </si>
  <si>
    <t>56/15.06</t>
  </si>
  <si>
    <t>Trần Việt</t>
  </si>
  <si>
    <t>Kiên</t>
  </si>
  <si>
    <t>56/03.04</t>
  </si>
  <si>
    <t xml:space="preserve">Phùng Thị </t>
  </si>
  <si>
    <t>Vũ Hồng</t>
  </si>
  <si>
    <t>56/19.03</t>
  </si>
  <si>
    <t>56/09.02</t>
  </si>
  <si>
    <t>Vũ Bảo Quế</t>
  </si>
  <si>
    <t>56/15.05</t>
  </si>
  <si>
    <t>Lê Phan Hồng</t>
  </si>
  <si>
    <t>Thái</t>
  </si>
  <si>
    <t>Văn Diệp</t>
  </si>
  <si>
    <t>56/15.08</t>
  </si>
  <si>
    <t>Đỗ Thị Thu</t>
  </si>
  <si>
    <t>Trần Thị</t>
  </si>
  <si>
    <t>Diễm</t>
  </si>
  <si>
    <t>Nguyễn Thị Thùy</t>
  </si>
  <si>
    <t>Nguyễn Bích</t>
  </si>
  <si>
    <t>Dương Thảo</t>
  </si>
  <si>
    <t>Nguyễn Linh</t>
  </si>
  <si>
    <t>56/19.02</t>
  </si>
  <si>
    <t>Phạm Quốc</t>
  </si>
  <si>
    <t>Doanh</t>
  </si>
  <si>
    <t>Lưu Thị Hải</t>
  </si>
  <si>
    <t>Nguyễn Ngọc</t>
  </si>
  <si>
    <t>Thơm</t>
  </si>
  <si>
    <t>Ninh Phương</t>
  </si>
  <si>
    <t>Hoàng Thị</t>
  </si>
  <si>
    <t>Gấm</t>
  </si>
  <si>
    <t>56/15.02</t>
  </si>
  <si>
    <t>56/15.01</t>
  </si>
  <si>
    <t>Ngô Thị Thu Hằng</t>
  </si>
  <si>
    <t>Vũ Thùy Trang</t>
  </si>
  <si>
    <t>Nguyễn Thị Vân Anh</t>
  </si>
  <si>
    <t>Kiều Thanh Mai</t>
  </si>
  <si>
    <t>Vũ Thị Thu Hà</t>
  </si>
  <si>
    <t>Đỗ Thị Huyền</t>
  </si>
  <si>
    <t>Trịnh Thị Ngọc Minh</t>
  </si>
  <si>
    <t>Đỗ Nhật Linh</t>
  </si>
  <si>
    <t>Đỗ Công Sơn</t>
  </si>
  <si>
    <t>Nguyễn Phương Thanh</t>
  </si>
  <si>
    <t>Phan Thị Diệu Linh</t>
  </si>
  <si>
    <t>Trần Anh Thắng</t>
  </si>
  <si>
    <t xml:space="preserve">Phạm Thu Hà </t>
  </si>
  <si>
    <t>Lê Anh Đức</t>
  </si>
  <si>
    <t>Đoàn Trần Quỳnh Mai</t>
  </si>
  <si>
    <t>Nguyễn Ngọc Linh</t>
  </si>
  <si>
    <t>Nguyễn Thị Lan Anh</t>
  </si>
  <si>
    <t>Đỗ Mạnh Đông</t>
  </si>
  <si>
    <t>Nguyễn Lan Hương</t>
  </si>
  <si>
    <t>Nguyễn Hông Nhung</t>
  </si>
  <si>
    <t>Du Thị Thanh Hoa</t>
  </si>
  <si>
    <t>Nguyễn Thị Ngọc Yên</t>
  </si>
  <si>
    <t>Đinh Thành Đạt</t>
  </si>
  <si>
    <t>Đặng Khánh Uyên</t>
  </si>
  <si>
    <t>Bùi Thị Hải Yến</t>
  </si>
  <si>
    <t>Nguyễn Quang Minh</t>
  </si>
  <si>
    <t>Lê Kim Anh</t>
  </si>
  <si>
    <t>Bùi Thị Lý</t>
  </si>
  <si>
    <t>Dương Ánh Ngọc</t>
  </si>
  <si>
    <t>Bùi Thúy Hằng</t>
  </si>
  <si>
    <t>Đặng Thị Thanh Hiền</t>
  </si>
  <si>
    <t>Nguyễn Thị Huyền</t>
  </si>
  <si>
    <t>Nguyễn Hoàng Giang</t>
  </si>
  <si>
    <t>Bùi Bích Hạnh</t>
  </si>
  <si>
    <t>Ngô Quang Lâm</t>
  </si>
  <si>
    <t>Bùi Hương Giang</t>
  </si>
  <si>
    <t>Nghiêm Xuân Châu Anh</t>
  </si>
  <si>
    <t>Lại Văn Hoàng</t>
  </si>
  <si>
    <t>Tạ Bích Phương</t>
  </si>
  <si>
    <t>Nguyễn Phan Trà My</t>
  </si>
  <si>
    <t>Đặng Tuyết Mai</t>
  </si>
  <si>
    <t>Hoàng Thị Kiều Hạnh</t>
  </si>
  <si>
    <t>Hoàng Ngọc Diệp</t>
  </si>
  <si>
    <t>Đàm Lê Thanh Hiền</t>
  </si>
  <si>
    <t>Phạm Linh Chi</t>
  </si>
  <si>
    <t>Đoàn Thị Hải Ly</t>
  </si>
  <si>
    <t>Đặng Thị Thùy Ngân</t>
  </si>
  <si>
    <t>Khuất Kiều Trinh</t>
  </si>
  <si>
    <t>CQ56-16.02</t>
  </si>
  <si>
    <t>CQ 57-11.03CL</t>
  </si>
  <si>
    <t xml:space="preserve">CQ 57-11.03CL </t>
  </si>
  <si>
    <t>CQ56-16.01</t>
  </si>
  <si>
    <t>CQ56-11.05</t>
  </si>
  <si>
    <t>CQ56-11.06</t>
  </si>
  <si>
    <t>CQ56-11.04</t>
  </si>
  <si>
    <t>CQ56-11.10</t>
  </si>
  <si>
    <t>CQ56-11.01</t>
  </si>
  <si>
    <t>CQ56-09.01CL</t>
  </si>
  <si>
    <t>CQ57-09.01CL</t>
  </si>
  <si>
    <t>CQ57-09.02CL</t>
  </si>
  <si>
    <t>CQ56-11.09</t>
  </si>
  <si>
    <t>CQ56-08.06</t>
  </si>
  <si>
    <t>CQ56-11.08</t>
  </si>
  <si>
    <t>CQ56-11.04CL</t>
  </si>
  <si>
    <t>CQ57-11.05</t>
  </si>
  <si>
    <t>CQ56-09.01</t>
  </si>
  <si>
    <t>CQ56-11.07</t>
  </si>
  <si>
    <t>CQ56-11.03CL</t>
  </si>
  <si>
    <t>CQ56-09.02</t>
  </si>
  <si>
    <t>CQ56-11.02CL</t>
  </si>
  <si>
    <t>CQ57-11.02CL</t>
  </si>
  <si>
    <t>CQ56-11.01CL</t>
  </si>
  <si>
    <t>CQ57-11.03</t>
  </si>
  <si>
    <t>CQ57-11.05CL</t>
  </si>
  <si>
    <t>CQ57-16.02</t>
  </si>
  <si>
    <t>CQ57-11.01CL</t>
  </si>
  <si>
    <t xml:space="preserve">CQ57-11.01CL                                                                                                                                                                                                                                                                                                                                                                                                                                                                                                                                                                                                                                                                                                                                                                                                                                                                                                                                                                                                                                                                                                                                                                                                                                                                                                                                                                                                                                                                                                                                                                                                                                                                                                                                                                                                                                                                                                                                                                                                                                                                                                                                                  </t>
  </si>
  <si>
    <t>CQ57-11.07</t>
  </si>
  <si>
    <t>CQ57-11.06CL</t>
  </si>
  <si>
    <t>CQ57-21.02CL</t>
  </si>
  <si>
    <t>CQ57-09.02</t>
  </si>
  <si>
    <t>56-16.02</t>
  </si>
  <si>
    <t>Bảo</t>
  </si>
  <si>
    <t>Diệp</t>
  </si>
  <si>
    <t>Hoa</t>
  </si>
  <si>
    <t>Uyên</t>
  </si>
  <si>
    <t>Thắng</t>
  </si>
  <si>
    <t>Đông</t>
  </si>
  <si>
    <t>Phượng</t>
  </si>
  <si>
    <t>Yên</t>
  </si>
  <si>
    <t>TRang</t>
  </si>
  <si>
    <t>Lý</t>
  </si>
  <si>
    <t>Lâm</t>
  </si>
  <si>
    <t>My</t>
  </si>
  <si>
    <t>Hv 21 3tg</t>
  </si>
  <si>
    <t>Hv 21 4tg</t>
  </si>
  <si>
    <t>Hv 21 5tg</t>
  </si>
  <si>
    <t>CQ56-11.04CLC</t>
  </si>
  <si>
    <t>khoa 21 2 tg</t>
  </si>
  <si>
    <t>Phúc</t>
  </si>
  <si>
    <t>Bích</t>
  </si>
  <si>
    <t>Công</t>
  </si>
  <si>
    <t>Vi</t>
  </si>
  <si>
    <t>Vy</t>
  </si>
  <si>
    <t>Thư</t>
  </si>
  <si>
    <t>Vũ Thị Hương</t>
  </si>
  <si>
    <t xml:space="preserve">Phạm Thúy </t>
  </si>
  <si>
    <t xml:space="preserve">Phạm Minh </t>
  </si>
  <si>
    <t xml:space="preserve">Nguyễn Anh </t>
  </si>
  <si>
    <t>Dương Gia</t>
  </si>
  <si>
    <t xml:space="preserve">Bùi Thị Thu </t>
  </si>
  <si>
    <t>Tạ Ngọc</t>
  </si>
  <si>
    <t xml:space="preserve">Nguyễn Thị Minh </t>
  </si>
  <si>
    <t xml:space="preserve">Nguyễn Kim </t>
  </si>
  <si>
    <t>Nguyễn Huy</t>
  </si>
  <si>
    <t xml:space="preserve">Nguyễn Thu </t>
  </si>
  <si>
    <t xml:space="preserve">Vũ Tường </t>
  </si>
  <si>
    <t xml:space="preserve">Vũ Thị Anh </t>
  </si>
  <si>
    <t>Đoàn Thị Khánh</t>
  </si>
  <si>
    <t xml:space="preserve">Lương Thị Thu </t>
  </si>
  <si>
    <t xml:space="preserve">Giang Tiến </t>
  </si>
  <si>
    <t xml:space="preserve">Võ Thị Hà </t>
  </si>
  <si>
    <t xml:space="preserve">Văn Nguyễn Hà </t>
  </si>
  <si>
    <t xml:space="preserve">Nguyễn Duy </t>
  </si>
  <si>
    <t xml:space="preserve">Bùi Mai </t>
  </si>
  <si>
    <t xml:space="preserve">Nguyễn Thùy </t>
  </si>
  <si>
    <t xml:space="preserve">Nguyễn Công Thuỳ </t>
  </si>
  <si>
    <t xml:space="preserve">Lê Hồng </t>
  </si>
  <si>
    <t xml:space="preserve">Nguyễn Hà </t>
  </si>
  <si>
    <t xml:space="preserve">Nguyễn Tường </t>
  </si>
  <si>
    <t xml:space="preserve">Trần Ngọc </t>
  </si>
  <si>
    <t xml:space="preserve">Hoàng Thị </t>
  </si>
  <si>
    <t xml:space="preserve">Cao Thành </t>
  </si>
  <si>
    <t xml:space="preserve">Chu Thị Ngọc </t>
  </si>
  <si>
    <t>Hán Thị Phương</t>
  </si>
  <si>
    <t xml:space="preserve">Nguyễn Danh Quang </t>
  </si>
  <si>
    <t>Võ Hoàng</t>
  </si>
  <si>
    <t xml:space="preserve">Trịnh Thị </t>
  </si>
  <si>
    <t>Phạm Thị Mai</t>
  </si>
  <si>
    <t xml:space="preserve">Lê Thùy </t>
  </si>
  <si>
    <t xml:space="preserve">Vũ Thu </t>
  </si>
  <si>
    <t>Phạm Thị Thùy</t>
  </si>
  <si>
    <t>Phan Thảo</t>
  </si>
  <si>
    <t xml:space="preserve">Nguyễn Linh </t>
  </si>
  <si>
    <t xml:space="preserve">Dương Thị Phương </t>
  </si>
  <si>
    <t xml:space="preserve">Đậu Phương </t>
  </si>
  <si>
    <t>Nguyễn Thị Khánh</t>
  </si>
  <si>
    <t xml:space="preserve">Trần Thu </t>
  </si>
  <si>
    <t>Vũ Khánh</t>
  </si>
  <si>
    <t xml:space="preserve">Đào Trọng </t>
  </si>
  <si>
    <t xml:space="preserve">Phạm Thái </t>
  </si>
  <si>
    <t>San</t>
  </si>
  <si>
    <t>CQ56/01.01</t>
  </si>
  <si>
    <t xml:space="preserve">Vũ Xuân </t>
  </si>
  <si>
    <t xml:space="preserve">Vũ Phương </t>
  </si>
  <si>
    <t xml:space="preserve">Phạm Tiến </t>
  </si>
  <si>
    <t>CQ57/01.01</t>
  </si>
  <si>
    <t>CQ56/01.02</t>
  </si>
  <si>
    <t>Ngô Hà Lan</t>
  </si>
  <si>
    <t xml:space="preserve">Lê  </t>
  </si>
  <si>
    <t xml:space="preserve">Vũ  </t>
  </si>
  <si>
    <t>CQ55/18.01</t>
  </si>
  <si>
    <t xml:space="preserve">Nguyễn Thế </t>
  </si>
  <si>
    <t>Danh</t>
  </si>
  <si>
    <t>CQ55/01.01</t>
  </si>
  <si>
    <t xml:space="preserve">Lương Thế </t>
  </si>
  <si>
    <t xml:space="preserve">Vũ Mỹ </t>
  </si>
  <si>
    <t xml:space="preserve">Lương Ngọc </t>
  </si>
  <si>
    <t xml:space="preserve">Hoàng Bảo </t>
  </si>
  <si>
    <t>Thoa</t>
  </si>
  <si>
    <t xml:space="preserve">Nguyễn Xuân </t>
  </si>
  <si>
    <t>CQ56/01.04</t>
  </si>
  <si>
    <t xml:space="preserve">Bùi Ngọc </t>
  </si>
  <si>
    <t>Trường</t>
  </si>
  <si>
    <t>CQ57/01.02</t>
  </si>
  <si>
    <t xml:space="preserve">Nguyễn Hồng </t>
  </si>
  <si>
    <t>CQ55/18.03</t>
  </si>
  <si>
    <t xml:space="preserve">Hoàng Diệu </t>
  </si>
  <si>
    <t xml:space="preserve">Lê Xuân </t>
  </si>
  <si>
    <t>Quang</t>
  </si>
  <si>
    <t>CQ55/01.04</t>
  </si>
  <si>
    <t xml:space="preserve">Ngô Thị Ánh </t>
  </si>
  <si>
    <t xml:space="preserve">Đỗ Yến </t>
  </si>
  <si>
    <t xml:space="preserve">Dõan Hòang </t>
  </si>
  <si>
    <t xml:space="preserve">Hòang Đức </t>
  </si>
  <si>
    <t xml:space="preserve">Hòang Nguyễn </t>
  </si>
  <si>
    <t xml:space="preserve">Vũ Thị Qùynh </t>
  </si>
  <si>
    <t xml:space="preserve">Lê Văn </t>
  </si>
  <si>
    <t>Hiệp</t>
  </si>
  <si>
    <t xml:space="preserve">Vũ Quốc </t>
  </si>
  <si>
    <t>CQ55/23.04</t>
  </si>
  <si>
    <t xml:space="preserve">Phan Thị Thu </t>
  </si>
  <si>
    <t>CQ56/23.04</t>
  </si>
  <si>
    <t xml:space="preserve">Nguyễn Thị Kim </t>
  </si>
  <si>
    <t>Tài</t>
  </si>
  <si>
    <t xml:space="preserve">Lê Lan </t>
  </si>
  <si>
    <t>CQ57/01.04</t>
  </si>
  <si>
    <t xml:space="preserve">Nguyễn Trung </t>
  </si>
  <si>
    <t xml:space="preserve">Nông Đức </t>
  </si>
  <si>
    <t xml:space="preserve">Nguyễn Chí </t>
  </si>
  <si>
    <t>Thông</t>
  </si>
  <si>
    <t>CQ57/18.02</t>
  </si>
  <si>
    <t xml:space="preserve">Nguyễn Thành </t>
  </si>
  <si>
    <t>CQ58/10.48</t>
  </si>
  <si>
    <t>CQ58/20.26</t>
  </si>
  <si>
    <t xml:space="preserve">Hòang </t>
  </si>
  <si>
    <t xml:space="preserve">Vy Hòang </t>
  </si>
  <si>
    <t xml:space="preserve">Trần Thanh </t>
  </si>
  <si>
    <t xml:space="preserve">Phạm Lê </t>
  </si>
  <si>
    <t>CQ55/01.03</t>
  </si>
  <si>
    <t xml:space="preserve">Đinh Trần </t>
  </si>
  <si>
    <t>CQ55/23.03</t>
  </si>
  <si>
    <t xml:space="preserve">Phạm Ngọc </t>
  </si>
  <si>
    <t>CQ58/10.47</t>
  </si>
  <si>
    <t xml:space="preserve">Chu Thị Phương  </t>
  </si>
  <si>
    <t xml:space="preserve">Lê Thị </t>
  </si>
  <si>
    <t xml:space="preserve">Đặng Thị Lan </t>
  </si>
  <si>
    <t>CQ57/01.03</t>
  </si>
  <si>
    <t xml:space="preserve">Trịnh Khánh </t>
  </si>
  <si>
    <t xml:space="preserve">Phạm Thành </t>
  </si>
  <si>
    <t xml:space="preserve">Phạm Doãn </t>
  </si>
  <si>
    <t>CQ57/18.01</t>
  </si>
  <si>
    <t xml:space="preserve">Huỳnh Duy </t>
  </si>
  <si>
    <t xml:space="preserve">Đặng Phương </t>
  </si>
  <si>
    <t xml:space="preserve">Nguyễn Thị Như  </t>
  </si>
  <si>
    <t xml:space="preserve">Nguyễn Bích </t>
  </si>
  <si>
    <t xml:space="preserve">Nguyễn Thị Kiều </t>
  </si>
  <si>
    <t>Oanh</t>
  </si>
  <si>
    <t>CQ58/20.25</t>
  </si>
  <si>
    <t xml:space="preserve">Hoàng Quỳnh </t>
  </si>
  <si>
    <t xml:space="preserve">Phùng Ngọc </t>
  </si>
  <si>
    <t>Vương</t>
  </si>
  <si>
    <t xml:space="preserve">Nguyễn Huy  </t>
  </si>
  <si>
    <t xml:space="preserve">Hoàng Mai  </t>
  </si>
  <si>
    <t xml:space="preserve">Lê Thị Tú </t>
  </si>
  <si>
    <t xml:space="preserve">Nguyễn Thị Vân </t>
  </si>
  <si>
    <t xml:space="preserve">Cao Thị Thu </t>
  </si>
  <si>
    <t>CQ55/01.02</t>
  </si>
  <si>
    <t xml:space="preserve">Phùng Thu </t>
  </si>
  <si>
    <t>CQ55/23.02</t>
  </si>
  <si>
    <t xml:space="preserve">Thân Tùng </t>
  </si>
  <si>
    <t xml:space="preserve">Đinh Phương </t>
  </si>
  <si>
    <t xml:space="preserve">Ngô Hoàng </t>
  </si>
  <si>
    <t xml:space="preserve">Lừ Tùng </t>
  </si>
  <si>
    <t xml:space="preserve">Đặng Xuân </t>
  </si>
  <si>
    <t>Thăng</t>
  </si>
  <si>
    <t xml:space="preserve">Phạm Quốc </t>
  </si>
  <si>
    <t>CQ56/23.02</t>
  </si>
  <si>
    <t xml:space="preserve">Lại Linh </t>
  </si>
  <si>
    <t xml:space="preserve">Hà Đình </t>
  </si>
  <si>
    <t xml:space="preserve">Tăng Thanh </t>
  </si>
  <si>
    <t>CQ57/23.02</t>
  </si>
  <si>
    <t xml:space="preserve">Hà  </t>
  </si>
  <si>
    <t xml:space="preserve">Vũ Hoàng </t>
  </si>
  <si>
    <t xml:space="preserve">Đào Ngọc </t>
  </si>
  <si>
    <t xml:space="preserve">Lại Thùy </t>
  </si>
  <si>
    <t xml:space="preserve">Đỗ Thị </t>
  </si>
  <si>
    <t xml:space="preserve">Lưu Thị </t>
  </si>
  <si>
    <t xml:space="preserve">Nguyễn Quỳnh </t>
  </si>
  <si>
    <t xml:space="preserve">Nguyễn Hải </t>
  </si>
  <si>
    <t xml:space="preserve">Phan Công </t>
  </si>
  <si>
    <t>Từ</t>
  </si>
  <si>
    <t xml:space="preserve">Vũ Đức </t>
  </si>
  <si>
    <t>Cường</t>
  </si>
  <si>
    <t xml:space="preserve">Vũ Văn </t>
  </si>
  <si>
    <t xml:space="preserve">Đặng Công </t>
  </si>
  <si>
    <t xml:space="preserve">Nguyễn Như </t>
  </si>
  <si>
    <t xml:space="preserve">Đỗ Quang  </t>
  </si>
  <si>
    <t>Kỳ</t>
  </si>
  <si>
    <t xml:space="preserve">Lê Thanh </t>
  </si>
  <si>
    <t>fes tcc 10/20</t>
  </si>
  <si>
    <t>56/11.04</t>
  </si>
  <si>
    <t>ĐTN 21</t>
  </si>
  <si>
    <t>Trần Minh</t>
  </si>
  <si>
    <t>57/11.01 CLC</t>
  </si>
  <si>
    <t>ĐTN 21 2tg</t>
  </si>
  <si>
    <t xml:space="preserve">Bùi Mỹ </t>
  </si>
  <si>
    <t>56/11.05</t>
  </si>
  <si>
    <t>56/62.02</t>
  </si>
  <si>
    <t>Đặng Bảo</t>
  </si>
  <si>
    <t>Trân</t>
  </si>
  <si>
    <t>57/08.06</t>
  </si>
  <si>
    <t>56/08.01</t>
  </si>
  <si>
    <t>Nguyễn Duy</t>
  </si>
  <si>
    <t>57/41.02</t>
  </si>
  <si>
    <t>Nguyễn Thái</t>
  </si>
  <si>
    <t xml:space="preserve">Nguyễn Công </t>
  </si>
  <si>
    <t>Nguyễn Thúy</t>
  </si>
  <si>
    <t>Dương Phương</t>
  </si>
  <si>
    <t>56/41.02</t>
  </si>
  <si>
    <t>56/41.03</t>
  </si>
  <si>
    <t>Phan Ích Thành</t>
  </si>
  <si>
    <t>Văn</t>
  </si>
  <si>
    <t>56/41.01</t>
  </si>
  <si>
    <t>Trần Bảo</t>
  </si>
  <si>
    <t>Trung</t>
  </si>
  <si>
    <t>Lưu Đình</t>
  </si>
  <si>
    <t>Thuấn</t>
  </si>
  <si>
    <t>Phùng Ngọc</t>
  </si>
  <si>
    <t>Dương Bá</t>
  </si>
  <si>
    <t>Phạm Anh</t>
  </si>
  <si>
    <t>Cao Thị Thùy</t>
  </si>
  <si>
    <t>Phạm Thị Khánh</t>
  </si>
  <si>
    <t xml:space="preserve">Ma Thị </t>
  </si>
  <si>
    <t>Thêu</t>
  </si>
  <si>
    <t>56/41.04</t>
  </si>
  <si>
    <t>Trần Thị Quỳnh</t>
  </si>
  <si>
    <t>Phạm Quang</t>
  </si>
  <si>
    <t>Thìn</t>
  </si>
  <si>
    <t>Vũ Thị Bích</t>
  </si>
  <si>
    <t>Bùi Hoàng</t>
  </si>
  <si>
    <t>Hưng</t>
  </si>
  <si>
    <t>57/41.04</t>
  </si>
  <si>
    <t>Vũ Thùy</t>
  </si>
  <si>
    <t>Nguyễn Thanh</t>
  </si>
  <si>
    <t>Tuyết</t>
  </si>
  <si>
    <t>57/41.03</t>
  </si>
  <si>
    <t xml:space="preserve">Ngô Hải </t>
  </si>
  <si>
    <t>Ngô Bình</t>
  </si>
  <si>
    <t>55/41.03</t>
  </si>
  <si>
    <t>khoa 21 5 tg</t>
  </si>
  <si>
    <t>Ngô Thị Phương</t>
  </si>
  <si>
    <t>56/51.01</t>
  </si>
  <si>
    <t>Hà Thị</t>
  </si>
  <si>
    <t>Liên</t>
  </si>
  <si>
    <t>Phạm Thị Hồng</t>
  </si>
  <si>
    <t xml:space="preserve">Tô Thị Hoài </t>
  </si>
  <si>
    <t>Thương</t>
  </si>
  <si>
    <t>Bùi Thị</t>
  </si>
  <si>
    <t>56/51.03</t>
  </si>
  <si>
    <t>56/51.04</t>
  </si>
  <si>
    <t xml:space="preserve">Lê Thị Hà </t>
  </si>
  <si>
    <t>55/08.02</t>
  </si>
  <si>
    <t>Hồ Thị Thảo</t>
  </si>
  <si>
    <t xml:space="preserve">Phan Thị </t>
  </si>
  <si>
    <t>Đoàn Thị Thùy</t>
  </si>
  <si>
    <t>56/08.04</t>
  </si>
  <si>
    <t>Trâm</t>
  </si>
  <si>
    <t>56/08.03</t>
  </si>
  <si>
    <t>Nguễn Thị</t>
  </si>
  <si>
    <t>HV 21 2tg</t>
  </si>
  <si>
    <t>Chang</t>
  </si>
  <si>
    <t>Trịnh Thị Thu</t>
  </si>
  <si>
    <t>Hường</t>
  </si>
  <si>
    <t>khoa 21 5tg</t>
  </si>
  <si>
    <t>Phạm Thị Vân</t>
  </si>
  <si>
    <t>Nguyễn Thị Thu</t>
  </si>
  <si>
    <t>Kiều Thị Dạ</t>
  </si>
  <si>
    <t>56/08.05</t>
  </si>
  <si>
    <t>Trịnh Thảo</t>
  </si>
  <si>
    <t>56/08.02</t>
  </si>
  <si>
    <t>Bạch Thu</t>
  </si>
  <si>
    <t>Quế</t>
  </si>
  <si>
    <t>Nguyễn Đình Cẩm</t>
  </si>
  <si>
    <t>57/08.05</t>
  </si>
  <si>
    <t xml:space="preserve">Bùi THị </t>
  </si>
  <si>
    <t>56/08.06</t>
  </si>
  <si>
    <t>Phạm Huyền</t>
  </si>
  <si>
    <t>57/08.01</t>
  </si>
  <si>
    <t>Vũ Lan</t>
  </si>
  <si>
    <t>Thạo</t>
  </si>
  <si>
    <t xml:space="preserve">Đào Hồng </t>
  </si>
  <si>
    <t>Đoàn Thị</t>
  </si>
  <si>
    <t>Nguyễn Thị Thanh</t>
  </si>
  <si>
    <t>Hoàng Quế</t>
  </si>
  <si>
    <t>56/23.04</t>
  </si>
  <si>
    <t>56/23.01</t>
  </si>
  <si>
    <t>Đỗ Thu</t>
  </si>
  <si>
    <t>Tưởng Thị</t>
  </si>
  <si>
    <t>Nguyễn THị Mai</t>
  </si>
  <si>
    <t>57/01.03</t>
  </si>
  <si>
    <t>56/23.02</t>
  </si>
  <si>
    <t>Ma Thu</t>
  </si>
  <si>
    <t>Hà Thị Kim</t>
  </si>
  <si>
    <t xml:space="preserve">Đặng Hồng </t>
  </si>
  <si>
    <t>Hoàng THị</t>
  </si>
  <si>
    <t>Dư Thị</t>
  </si>
  <si>
    <t>Nguyễn Thị Hồng</t>
  </si>
  <si>
    <t>Tiên</t>
  </si>
  <si>
    <t>56/01.03</t>
  </si>
  <si>
    <t>Lê THị Thủy</t>
  </si>
  <si>
    <t>Khoa tcc 21 2tg</t>
  </si>
  <si>
    <t>Hv 21</t>
  </si>
  <si>
    <t>Nguyễn Thị Mai</t>
  </si>
  <si>
    <t>Nguyễn Vũ Như</t>
  </si>
  <si>
    <t>56/18.02</t>
  </si>
  <si>
    <t>56/18.01</t>
  </si>
  <si>
    <t>Lê Thị Hồng</t>
  </si>
  <si>
    <t>Phùng Thị Phương</t>
  </si>
  <si>
    <t>Vũ Thị Ánh</t>
  </si>
  <si>
    <t>57/01.02</t>
  </si>
  <si>
    <t>Đặng Thị Quỳnh</t>
  </si>
  <si>
    <t>Như</t>
  </si>
  <si>
    <t>57/01.04</t>
  </si>
  <si>
    <t>Trương Thị</t>
  </si>
  <si>
    <t>Nguyễn Thị Linh</t>
  </si>
  <si>
    <t>56/32.01</t>
  </si>
  <si>
    <t>56/32.03</t>
  </si>
  <si>
    <t>Nguyễn Thị Thùy Linh</t>
  </si>
  <si>
    <t>57/32.04</t>
  </si>
  <si>
    <t>Nguyễn Ngọc Minh</t>
  </si>
  <si>
    <t>Phạm Thị Ngọc</t>
  </si>
  <si>
    <t>56/32.02</t>
  </si>
  <si>
    <t>57/32.02</t>
  </si>
  <si>
    <t>57/32.01</t>
  </si>
  <si>
    <t>55/31.03</t>
  </si>
  <si>
    <t>57/32.03</t>
  </si>
  <si>
    <t>56/31.03</t>
  </si>
  <si>
    <t>Võ Minh Nguyệt</t>
  </si>
  <si>
    <t>55/31.02</t>
  </si>
  <si>
    <t>Nguyễn Thị Hiền</t>
  </si>
  <si>
    <t>56/31.02</t>
  </si>
  <si>
    <t>Nguyễn Thị Ngọc Ánh</t>
  </si>
  <si>
    <t>Nguyễn Thị Khánh Ly</t>
  </si>
  <si>
    <t>56/31.04</t>
  </si>
  <si>
    <t>56/31.01</t>
  </si>
  <si>
    <t>Nguyễn Thị Ánh Nguyệt</t>
  </si>
  <si>
    <t>56/32.04</t>
  </si>
  <si>
    <t>55/32.04</t>
  </si>
  <si>
    <t>Phạm Đào Thùy Linh</t>
  </si>
  <si>
    <t>55/31.04</t>
  </si>
  <si>
    <t>57/11.05</t>
  </si>
  <si>
    <t>57/02.02</t>
  </si>
  <si>
    <t>Đồng Thị Thu</t>
  </si>
  <si>
    <t>57/05.04</t>
  </si>
  <si>
    <t>57/02.01</t>
  </si>
  <si>
    <t>Đặng THị Ngọc</t>
  </si>
  <si>
    <t>Hoàng THu</t>
  </si>
  <si>
    <t>Nguyễn Chí</t>
  </si>
  <si>
    <t>Khoa 21</t>
  </si>
  <si>
    <t>Vũ Hải</t>
  </si>
  <si>
    <t>Hoàng Mai</t>
  </si>
  <si>
    <t xml:space="preserve">Nguyễn Thăng </t>
  </si>
  <si>
    <t>Nguyễn Anh</t>
  </si>
  <si>
    <t>56/02.06</t>
  </si>
  <si>
    <t xml:space="preserve">Đỗ Vũ Trà </t>
  </si>
  <si>
    <t>56/61.02</t>
  </si>
  <si>
    <t>HV 21 2 tg</t>
  </si>
  <si>
    <t xml:space="preserve">Dương Thị Yến </t>
  </si>
  <si>
    <t>56/63.02</t>
  </si>
  <si>
    <t>Thái THị</t>
  </si>
  <si>
    <t>Thân Thị</t>
  </si>
  <si>
    <t>Hoàng Yến</t>
  </si>
  <si>
    <t>Trần Thanh</t>
  </si>
  <si>
    <t>56/09.01</t>
  </si>
  <si>
    <t>Lương Thanh</t>
  </si>
  <si>
    <t xml:space="preserve">Lê THị Thu </t>
  </si>
  <si>
    <t>Lê Huy</t>
  </si>
  <si>
    <t>56/62.01</t>
  </si>
  <si>
    <t>Trần Đức</t>
  </si>
  <si>
    <t>Nhật</t>
  </si>
  <si>
    <t>57/62.01</t>
  </si>
  <si>
    <t>Trần Thị Minh</t>
  </si>
  <si>
    <t>Hoàng THị Thu</t>
  </si>
  <si>
    <t>56/61.01</t>
  </si>
  <si>
    <t>Thái Trâm</t>
  </si>
  <si>
    <t>Nguyễn THị Minh</t>
  </si>
  <si>
    <t>Mã Quốc</t>
  </si>
  <si>
    <t xml:space="preserve">Đỗ Hoài </t>
  </si>
  <si>
    <t>57/63.02</t>
  </si>
  <si>
    <t>Đặng Minh</t>
  </si>
  <si>
    <t>Nguyễn Thị Kiều</t>
  </si>
  <si>
    <t>Chinh</t>
  </si>
  <si>
    <t>Vũ Nhật</t>
  </si>
  <si>
    <t xml:space="preserve">Lò Thị Thu </t>
  </si>
  <si>
    <t>Hà Danh Thăng</t>
  </si>
  <si>
    <t>57/61.02</t>
  </si>
  <si>
    <t>59/09.01 CLC</t>
  </si>
  <si>
    <t>Nguyễn Hà</t>
  </si>
  <si>
    <t>Khương Hoàng</t>
  </si>
  <si>
    <t>56/11.08</t>
  </si>
  <si>
    <t>Phan Thị Hoài</t>
  </si>
  <si>
    <t>55/11.03</t>
  </si>
  <si>
    <t>56/21.18</t>
  </si>
  <si>
    <t>Nguyễn Lê</t>
  </si>
  <si>
    <t>Phan Văn</t>
  </si>
  <si>
    <t>Phạm Phương</t>
  </si>
  <si>
    <t>Trần Thị Hồng</t>
  </si>
  <si>
    <t>56/11.07</t>
  </si>
  <si>
    <t>5/21.</t>
  </si>
  <si>
    <t xml:space="preserve">Trương Thị Minh </t>
  </si>
  <si>
    <t>57/11.02</t>
  </si>
  <si>
    <t>57/21.02 CLC</t>
  </si>
  <si>
    <t>Đinh Quang</t>
  </si>
  <si>
    <t>Đỗ Phương</t>
  </si>
  <si>
    <t>57/11.03 CLC</t>
  </si>
  <si>
    <t>57/11.04</t>
  </si>
  <si>
    <t>Trương Đức</t>
  </si>
  <si>
    <t>Phan Thị</t>
  </si>
  <si>
    <t>Đào Minh</t>
  </si>
  <si>
    <t>58/10.28</t>
  </si>
  <si>
    <t>4/21.</t>
  </si>
  <si>
    <t xml:space="preserve">57/21.01 CLC
</t>
  </si>
  <si>
    <t>Dương Thị Thanh</t>
  </si>
  <si>
    <t>57/11.07</t>
  </si>
  <si>
    <t>Nguyễn Thị Trung</t>
  </si>
  <si>
    <t>56/11.06</t>
  </si>
  <si>
    <t>56/21.014</t>
  </si>
  <si>
    <t>Ngô Đức</t>
  </si>
  <si>
    <t>3/21.</t>
  </si>
  <si>
    <t>Thúy</t>
  </si>
  <si>
    <t>Kiều Thị Thùy</t>
  </si>
  <si>
    <t xml:space="preserve">Nguyễn Triều </t>
  </si>
  <si>
    <t>57/21.11</t>
  </si>
  <si>
    <t>Vũ Thị Ngọc</t>
  </si>
  <si>
    <t>Đỗ Thị Vân</t>
  </si>
  <si>
    <t>58/10.40</t>
  </si>
  <si>
    <t xml:space="preserve">Trịnh Thị Diệu </t>
  </si>
  <si>
    <t xml:space="preserve">56/21.01 CLC
</t>
  </si>
  <si>
    <t>2/21.</t>
  </si>
  <si>
    <t>57/11.09</t>
  </si>
  <si>
    <t xml:space="preserve">Phan Văn </t>
  </si>
  <si>
    <t>Vũ Thị Thu</t>
  </si>
  <si>
    <t>Tô Minh</t>
  </si>
  <si>
    <t>Phạm Ánh</t>
  </si>
  <si>
    <t>57/11.03</t>
  </si>
  <si>
    <t>Dương Thị Thu</t>
  </si>
  <si>
    <t>Dương Thị</t>
  </si>
  <si>
    <t xml:space="preserve">57/15.06
</t>
  </si>
  <si>
    <t>1/21.</t>
  </si>
  <si>
    <t>56/05.01</t>
  </si>
  <si>
    <t>56/21.20</t>
  </si>
  <si>
    <t>Vũ Duy</t>
  </si>
  <si>
    <t>Cương</t>
  </si>
  <si>
    <t>Vũ Phương</t>
  </si>
  <si>
    <t>57/22.01</t>
  </si>
  <si>
    <t>8/20.</t>
  </si>
  <si>
    <t>56/05.04</t>
  </si>
  <si>
    <t>9/20.</t>
  </si>
  <si>
    <t xml:space="preserve">Lê Tuyết </t>
  </si>
  <si>
    <t>Hà Phương</t>
  </si>
  <si>
    <t>Nhữ Vân</t>
  </si>
  <si>
    <t>56/21.01</t>
  </si>
  <si>
    <t xml:space="preserve">Nguyễn Hà Linh </t>
  </si>
  <si>
    <t>56/11.09</t>
  </si>
  <si>
    <t xml:space="preserve">Đoàn Phạm </t>
  </si>
  <si>
    <t>Lương Lan</t>
  </si>
  <si>
    <t>56/21.08</t>
  </si>
  <si>
    <t>Nguyễn Khánh</t>
  </si>
  <si>
    <t>57/05.03</t>
  </si>
  <si>
    <t>57/22.04CLC</t>
  </si>
  <si>
    <t>57/02.04</t>
  </si>
  <si>
    <t>Tạ Thị Xuân</t>
  </si>
  <si>
    <t>57/23.01</t>
  </si>
  <si>
    <t>10/20.</t>
  </si>
  <si>
    <t>12/20.</t>
  </si>
  <si>
    <t>3+5/21.</t>
  </si>
  <si>
    <t>55/11.03 CLC</t>
  </si>
  <si>
    <t>Trần Thị Long</t>
  </si>
  <si>
    <t>5/21 2tg</t>
  </si>
  <si>
    <t>10/20 2tg</t>
  </si>
  <si>
    <t>Hoàng Lê</t>
  </si>
  <si>
    <t xml:space="preserve">Đinh Quốc </t>
  </si>
  <si>
    <t>12/20 2tg</t>
  </si>
  <si>
    <t>Trần Ngọc Phương</t>
  </si>
  <si>
    <t>3/21 2tg</t>
  </si>
  <si>
    <t>Vũ Thị Hải</t>
  </si>
  <si>
    <t>Nguyễn Đan</t>
  </si>
  <si>
    <t>2/21 2 tg</t>
  </si>
  <si>
    <t>2/21 3tg</t>
  </si>
  <si>
    <t>Đỗ Thị Kim</t>
  </si>
  <si>
    <t>1/21 2 tg</t>
  </si>
  <si>
    <t>Bùi Vũ Phương</t>
  </si>
  <si>
    <t>56/63.01</t>
  </si>
  <si>
    <t>Nguyễn Thị Mỹ</t>
  </si>
  <si>
    <t>1/21 3tg</t>
  </si>
  <si>
    <t>1/21 4 tg</t>
  </si>
  <si>
    <t>Phạm Lương</t>
  </si>
  <si>
    <t>TRần Thị Thùy</t>
  </si>
  <si>
    <t xml:space="preserve">Vũ Trung </t>
  </si>
  <si>
    <t>8/20 2tg</t>
  </si>
  <si>
    <t>Dương Thị Diệu</t>
  </si>
  <si>
    <t>Nguyễn Đỗ</t>
  </si>
  <si>
    <t>9/20 2 tg</t>
  </si>
  <si>
    <t>8+11/20 2tg</t>
  </si>
  <si>
    <t>Phan Trần Phương</t>
  </si>
  <si>
    <t>Lê Thị Hoàng</t>
  </si>
  <si>
    <t>8+11/20.</t>
  </si>
  <si>
    <t>12/20 2 tg</t>
  </si>
  <si>
    <t>Nguyễn THị</t>
  </si>
  <si>
    <t>Huệ</t>
  </si>
  <si>
    <t>Nguyễn Đặng Hà</t>
  </si>
  <si>
    <t>56/22.02</t>
  </si>
  <si>
    <t>Nguyễn Diễm</t>
  </si>
  <si>
    <t>Đinh Phạm Duy</t>
  </si>
  <si>
    <t>Nguyễn THị Huyền</t>
  </si>
  <si>
    <t>56/21.10</t>
  </si>
  <si>
    <t>fes kế toán 1/21</t>
  </si>
  <si>
    <t>Đỗ Thị Kim Tuyến</t>
  </si>
  <si>
    <t>Nguyễn Thị Thanh Huyền</t>
  </si>
  <si>
    <t>Trần Thị Vân</t>
  </si>
  <si>
    <t>57/18.02</t>
  </si>
  <si>
    <t>Nguyễn Thị Dược</t>
  </si>
  <si>
    <t>56/23.03</t>
  </si>
  <si>
    <t>Vũ Hồng Lan</t>
  </si>
  <si>
    <t>Vũ Thị Bảo Linh</t>
  </si>
  <si>
    <t>58/10.04</t>
  </si>
  <si>
    <t>Nguyễn Ánh Dương</t>
  </si>
  <si>
    <t>58/20.26</t>
  </si>
  <si>
    <t>Nguyễn Minh Châu</t>
  </si>
  <si>
    <t>Phan Minh Ánh</t>
  </si>
  <si>
    <t>57/01.01</t>
  </si>
  <si>
    <t>Trần Minh Đức</t>
  </si>
  <si>
    <t>Trịnh Thị Phương Linh</t>
  </si>
  <si>
    <t>Trương Thị Mai</t>
  </si>
  <si>
    <t>Nguyễn Thị Hoàng Anh</t>
  </si>
  <si>
    <t>Tạ Quang Anh</t>
  </si>
  <si>
    <t>56/01.04</t>
  </si>
  <si>
    <t>Hoàng Quỳnh Nga</t>
  </si>
  <si>
    <t>58/10.01</t>
  </si>
  <si>
    <t>Nguyễn Thu Huyền</t>
  </si>
  <si>
    <t>Nguyễn Thanh Lâm</t>
  </si>
  <si>
    <t>Bùi Thị Loan</t>
  </si>
  <si>
    <t>Trần Quốc Long</t>
  </si>
  <si>
    <t>Trần Bảo Ngọc</t>
  </si>
  <si>
    <t>Cao Thị Thanh</t>
  </si>
  <si>
    <t>Đào Phương Nhung</t>
  </si>
  <si>
    <t>Hoàng Long Ngọc Phước</t>
  </si>
  <si>
    <t>Vũ Lan Phương</t>
  </si>
  <si>
    <t>Nguyễn Minh Thúy</t>
  </si>
  <si>
    <t>Nguyễn Vũ Châu Anh</t>
  </si>
  <si>
    <t>58/10.02</t>
  </si>
  <si>
    <t>Hà Kiều Vân</t>
  </si>
  <si>
    <t>Dư Thị Nga</t>
  </si>
  <si>
    <t>Đàm Thu Phương</t>
  </si>
  <si>
    <t>Trần Hoài Thanh</t>
  </si>
  <si>
    <t>Vũ Thị Thu Thảo</t>
  </si>
  <si>
    <t>57/23.02</t>
  </si>
  <si>
    <t>Phùng Nhật Quỳnh</t>
  </si>
  <si>
    <t>Hoàng THị Phương Anh</t>
  </si>
  <si>
    <t>Nguyễn Thị Minh Ánh</t>
  </si>
  <si>
    <t>Trần THị Nga</t>
  </si>
  <si>
    <t>58/20.25</t>
  </si>
  <si>
    <t>Lê Thị Kim Yến</t>
  </si>
  <si>
    <t>Ngô Hoàng Anh</t>
  </si>
  <si>
    <t>Trịnh Thị Hương</t>
  </si>
  <si>
    <t>Nguyễn Thị Hoài Thương</t>
  </si>
  <si>
    <t>Dương Hoài Ngọc</t>
  </si>
  <si>
    <t>Lê Thị Hà Trang</t>
  </si>
  <si>
    <t>Đỗ Thị Linh Chi</t>
  </si>
  <si>
    <t>Lê Thị Diệu</t>
  </si>
  <si>
    <t>57/18.01</t>
  </si>
  <si>
    <t>Nguyễn Hồng Nhung</t>
  </si>
  <si>
    <t>Nguyễn THị Hương</t>
  </si>
  <si>
    <t>58/10.03</t>
  </si>
  <si>
    <t>Nguyễn Thị Kim Nguyên</t>
  </si>
  <si>
    <t>Nguyễn Thị Thanh Chúc</t>
  </si>
  <si>
    <t>58/10.48</t>
  </si>
  <si>
    <t>Nguyễn Thu Uyên</t>
  </si>
  <si>
    <t>Nguyễn Yến Nhi</t>
  </si>
  <si>
    <t>Nguyễn THị Vân Khánh</t>
  </si>
  <si>
    <t>HT 5/21</t>
  </si>
  <si>
    <t>Lê Ngọc Anh</t>
  </si>
  <si>
    <t>57/02.03</t>
  </si>
  <si>
    <t>Lê Thị Phương</t>
  </si>
  <si>
    <t>Đặng Thị Thùy</t>
  </si>
  <si>
    <t>Bùi THị Linh</t>
  </si>
  <si>
    <t>Đặng Thúy</t>
  </si>
  <si>
    <t>56/05.03</t>
  </si>
  <si>
    <t>HT 21 2tg</t>
  </si>
  <si>
    <t>HT 21 3tg</t>
  </si>
  <si>
    <t>Lê Thị Thanh</t>
  </si>
  <si>
    <t>Đặng Thị Hoài</t>
  </si>
  <si>
    <t>Đặng Nguyễn Hồng</t>
  </si>
  <si>
    <t>Ngô Loan</t>
  </si>
  <si>
    <t>Bùi Thị Ngọc</t>
  </si>
  <si>
    <t>HT 21</t>
  </si>
  <si>
    <t>HT 21, HT 21 3tg</t>
  </si>
  <si>
    <t>Vũ Thị Linh</t>
  </si>
  <si>
    <t>Bùi Thị Phương</t>
  </si>
  <si>
    <t>56/05.02</t>
  </si>
  <si>
    <t>Ht 21 3tg</t>
  </si>
  <si>
    <t>57/15.01</t>
  </si>
  <si>
    <t>58/10.37</t>
  </si>
  <si>
    <t>57/03.02</t>
  </si>
  <si>
    <t>Hoàng Nguyễn Hồng</t>
  </si>
  <si>
    <t>58/10.38</t>
  </si>
  <si>
    <t>Ht 21 2tg</t>
  </si>
  <si>
    <t>Võ Thị</t>
  </si>
  <si>
    <t>Ht 21 2tg, HT 21</t>
  </si>
  <si>
    <t>58/10.10</t>
  </si>
  <si>
    <t>Nhuận</t>
  </si>
  <si>
    <t>Đỗ Đức</t>
  </si>
  <si>
    <t>57/15.05</t>
  </si>
  <si>
    <t>Tạ Quốc</t>
  </si>
  <si>
    <t>Toản</t>
  </si>
  <si>
    <t>57/15.02</t>
  </si>
  <si>
    <t>Nguyễn Đoàn Hoàng</t>
  </si>
  <si>
    <t>56/22.07</t>
  </si>
  <si>
    <t>HT NHBH 1/21</t>
  </si>
  <si>
    <t>Hồ Chí</t>
  </si>
  <si>
    <t>HT 1/21</t>
  </si>
  <si>
    <t>Lê THị Phương</t>
  </si>
  <si>
    <t>57/19.01</t>
  </si>
  <si>
    <t>Bùi Ngọc</t>
  </si>
  <si>
    <t>Tào Minh</t>
  </si>
  <si>
    <t>Phan Hải</t>
  </si>
  <si>
    <t>Hoàng Cẩm</t>
  </si>
  <si>
    <t>Sầm Diệu</t>
  </si>
  <si>
    <t>57/21.09</t>
  </si>
  <si>
    <t>Tấn</t>
  </si>
  <si>
    <t>Đàm Kỳ</t>
  </si>
  <si>
    <t>58/11.01 CLC</t>
  </si>
  <si>
    <t>HT NHBH 1/21 2b</t>
  </si>
  <si>
    <t>Lê Xuân</t>
  </si>
  <si>
    <t>Phạm Chí</t>
  </si>
  <si>
    <t>Phạm Khắc</t>
  </si>
  <si>
    <t>HT 21 2b</t>
  </si>
  <si>
    <t>Nguyễn THị Hoàng</t>
  </si>
  <si>
    <t>56/03.03</t>
  </si>
  <si>
    <t>Đoàn  Việt</t>
  </si>
  <si>
    <t>Trần Hải</t>
  </si>
  <si>
    <t>Đặng Thị Tú</t>
  </si>
  <si>
    <t>Trần Huyền</t>
  </si>
  <si>
    <t>Nguyễn THị Thanh</t>
  </si>
  <si>
    <t>57/03.01</t>
  </si>
  <si>
    <t>Lương</t>
  </si>
  <si>
    <t>Lê Kim</t>
  </si>
  <si>
    <t>Dương Hoàng</t>
  </si>
  <si>
    <t>Trần Khánh</t>
  </si>
  <si>
    <t>57/41.01</t>
  </si>
  <si>
    <t>Kiều Ngọc</t>
  </si>
  <si>
    <t>Vũ Hoàng Anh</t>
  </si>
  <si>
    <t>HT 3/21</t>
  </si>
  <si>
    <t>Doan</t>
  </si>
  <si>
    <t>HT 3/21 2tg</t>
  </si>
  <si>
    <t>Ngô Thanh</t>
  </si>
  <si>
    <t>Lê Thị Hà</t>
  </si>
  <si>
    <t>Tô Nhật</t>
  </si>
  <si>
    <t>HT 3/21 3tg</t>
  </si>
  <si>
    <t>Chu Hương</t>
  </si>
  <si>
    <t>Trịnh Văn</t>
  </si>
  <si>
    <t>Bùi THị</t>
  </si>
  <si>
    <t>Trần Thị Thu</t>
  </si>
  <si>
    <t xml:space="preserve">Nguyễn Việt </t>
  </si>
  <si>
    <t>Phạm Thị Thúy</t>
  </si>
  <si>
    <t>57/08.03</t>
  </si>
  <si>
    <t>Lê Thị Xuân</t>
  </si>
  <si>
    <t>Hoàng Kim</t>
  </si>
  <si>
    <t>TRần THị</t>
  </si>
  <si>
    <t>Lưu Thị Ánh</t>
  </si>
  <si>
    <t>Nguyễn Thị Kim</t>
  </si>
  <si>
    <t>Phạm Thị</t>
  </si>
  <si>
    <t>Thêm</t>
  </si>
  <si>
    <t xml:space="preserve">Hà Huyền </t>
  </si>
  <si>
    <t>Nguyễn Lan</t>
  </si>
  <si>
    <t>Phùng Lệ Ngọc</t>
  </si>
  <si>
    <t>Lệ</t>
  </si>
  <si>
    <t>Phạm Nhật</t>
  </si>
  <si>
    <t>La Thị</t>
  </si>
  <si>
    <t>57/08.02</t>
  </si>
  <si>
    <t>HT 11/20 2b</t>
  </si>
  <si>
    <t xml:space="preserve">Ht 11/20 </t>
  </si>
  <si>
    <t>Đặng Hoa Quỳnh</t>
  </si>
  <si>
    <t>Ht 11/20 2 tg</t>
  </si>
  <si>
    <t xml:space="preserve">Đỗ Ngọc </t>
  </si>
  <si>
    <t>Ht 11/20 4 tg</t>
  </si>
  <si>
    <t>Đào</t>
  </si>
  <si>
    <t>Triệu Ngọc</t>
  </si>
  <si>
    <t>Nông Huyền</t>
  </si>
  <si>
    <t>Võ Thùy</t>
  </si>
  <si>
    <t>Phạm Thị Trà</t>
  </si>
  <si>
    <t>Nguyễn Hoàng Phương</t>
  </si>
  <si>
    <t>Ngô Phương</t>
  </si>
  <si>
    <t>Trần Như</t>
  </si>
  <si>
    <t>Ht 11/20 5tg</t>
  </si>
  <si>
    <t>Trần Quang</t>
  </si>
  <si>
    <t>Phùng Tuấn</t>
  </si>
  <si>
    <t>57/62.02</t>
  </si>
  <si>
    <t>Lương Tú</t>
  </si>
  <si>
    <t>58/10.20</t>
  </si>
  <si>
    <t>56/21.16</t>
  </si>
  <si>
    <t>HT Kinh tế 21</t>
  </si>
  <si>
    <t>Ht 21</t>
  </si>
  <si>
    <t>Chu Thị</t>
  </si>
  <si>
    <t>Đan</t>
  </si>
  <si>
    <t>58/11.08 CLc</t>
  </si>
  <si>
    <t>Vũ Thùy Linh</t>
  </si>
  <si>
    <t>Liễu</t>
  </si>
  <si>
    <t>57/61.01</t>
  </si>
  <si>
    <t>57/51.01</t>
  </si>
  <si>
    <t>HT kinh tế 21</t>
  </si>
  <si>
    <t>Nguyễn Thị Hoài</t>
  </si>
  <si>
    <t>Mai Hương</t>
  </si>
  <si>
    <t>Đinh Việt</t>
  </si>
  <si>
    <t>Mỹ</t>
  </si>
  <si>
    <t>58/60.01</t>
  </si>
  <si>
    <t>Đỗ Ngọc</t>
  </si>
  <si>
    <t>Hà Quỳnh</t>
  </si>
  <si>
    <t>58/60.05</t>
  </si>
  <si>
    <t>Phạm Như Thái</t>
  </si>
  <si>
    <t>Phạm Hà</t>
  </si>
  <si>
    <t>CQ 57/32.01</t>
  </si>
  <si>
    <t xml:space="preserve">  CQ58/30.06 </t>
  </si>
  <si>
    <t xml:space="preserve">CQ58/30.04 </t>
  </si>
  <si>
    <t>CQ58/30.03</t>
  </si>
  <si>
    <t xml:space="preserve">Đào Thị Lụa </t>
  </si>
  <si>
    <t>Ngô Hồng Ngân</t>
  </si>
  <si>
    <t xml:space="preserve">CQ57/32.04  </t>
  </si>
  <si>
    <t xml:space="preserve">CQ57/32.03 </t>
  </si>
  <si>
    <t xml:space="preserve">CQ57/21.04CL </t>
  </si>
  <si>
    <t xml:space="preserve">CQ56/32.02 </t>
  </si>
  <si>
    <t xml:space="preserve">CQ58/30.07 </t>
  </si>
  <si>
    <t>Nguyễn Thuỳ Linh</t>
  </si>
  <si>
    <t xml:space="preserve">CQ56/32.01 </t>
  </si>
  <si>
    <t xml:space="preserve"> CQ57/32.04 </t>
  </si>
  <si>
    <t xml:space="preserve">Lớp CQ56/32.04 </t>
  </si>
  <si>
    <t xml:space="preserve"> CQ56/32.02 </t>
  </si>
  <si>
    <t xml:space="preserve">CQ58/30.03 </t>
  </si>
  <si>
    <t xml:space="preserve">  CQ 56/31.02</t>
  </si>
  <si>
    <t xml:space="preserve">  CQ56/32.04 </t>
  </si>
  <si>
    <t>Mai Cẩm Ly</t>
  </si>
  <si>
    <t>Đinh Thị Kim Ngân</t>
  </si>
  <si>
    <t xml:space="preserve">CQ57/31.02 </t>
  </si>
  <si>
    <t xml:space="preserve">CQ58/30.03    </t>
  </si>
  <si>
    <t xml:space="preserve">  CQ58/30.08  </t>
  </si>
  <si>
    <t>Nguyễn Thị Huyền Trang</t>
  </si>
  <si>
    <t xml:space="preserve">  Nguyễn Thành Nam</t>
  </si>
  <si>
    <t>Vũ Thị Hoan</t>
  </si>
  <si>
    <t>CQ58/30.02</t>
  </si>
  <si>
    <t>CQ58/30.01</t>
  </si>
  <si>
    <t>Lụa</t>
  </si>
  <si>
    <t>Hoan</t>
  </si>
  <si>
    <t>Lân</t>
  </si>
  <si>
    <t>Nhàn</t>
  </si>
  <si>
    <t xml:space="preserve">Hà Hoài Nam </t>
  </si>
  <si>
    <t>Lê Tuấn Hoàng</t>
  </si>
  <si>
    <t>Đào Thị Nhàn</t>
  </si>
  <si>
    <t xml:space="preserve">Cao Thị Ánh Tuyết  </t>
  </si>
  <si>
    <t>58/10.29</t>
  </si>
  <si>
    <t xml:space="preserve">Nguyễn Thành Vinh  </t>
  </si>
  <si>
    <t>58/11.05CL</t>
  </si>
  <si>
    <t xml:space="preserve">Nguyễn Phương Thảo </t>
  </si>
  <si>
    <t>CQ58/11.05CL</t>
  </si>
  <si>
    <t xml:space="preserve">Hoàng Thảo Ly </t>
  </si>
  <si>
    <t>Ht 5/21 4tg</t>
  </si>
  <si>
    <t>Ht 5/21 2 tg</t>
  </si>
  <si>
    <t>Ht 5/21 3 tg</t>
  </si>
  <si>
    <t>HT 5/21 2 bài</t>
  </si>
  <si>
    <t xml:space="preserve">Nguyễn Đức Minh  </t>
  </si>
  <si>
    <t xml:space="preserve">58/11.07CL </t>
  </si>
  <si>
    <t>Nguyễn Diệu Linh</t>
  </si>
  <si>
    <t>57/11.03CL</t>
  </si>
  <si>
    <t>55/11.12</t>
  </si>
  <si>
    <t>Bùi Viết Đạt</t>
  </si>
  <si>
    <t>57/11.06</t>
  </si>
  <si>
    <t>Đỗ Hoàng Hải</t>
  </si>
  <si>
    <t>58/11.02CL</t>
  </si>
  <si>
    <t>58/11.01CLC</t>
  </si>
  <si>
    <t>Trần Phương Anh</t>
  </si>
  <si>
    <t>Lê Thùy Dương</t>
  </si>
  <si>
    <t>57/11.02CL</t>
  </si>
  <si>
    <t xml:space="preserve">Phạm Gia Hùng </t>
  </si>
  <si>
    <t>57/11.01CL</t>
  </si>
  <si>
    <t xml:space="preserve">Vũ Hoàng Mai </t>
  </si>
  <si>
    <t xml:space="preserve">57/11.01CL </t>
  </si>
  <si>
    <t xml:space="preserve">Nguyễn Thái Ngọc Linh </t>
  </si>
  <si>
    <t>58/11.08CL</t>
  </si>
  <si>
    <t>Trương Duy Khánh</t>
  </si>
  <si>
    <t xml:space="preserve">55/11.08 </t>
  </si>
  <si>
    <t xml:space="preserve">Đỗ Việt Hà </t>
  </si>
  <si>
    <t>Bùi Thắng</t>
  </si>
  <si>
    <t>Hoàng Ngọc Thảo My</t>
  </si>
  <si>
    <t>58/10.27</t>
  </si>
  <si>
    <t>Dương Minh Anh</t>
  </si>
  <si>
    <t xml:space="preserve">58/11.08CL </t>
  </si>
  <si>
    <t>Nguyễn Quỳnh Anh</t>
  </si>
  <si>
    <t>Phạm Hương Giang</t>
  </si>
  <si>
    <t>56/11.03</t>
  </si>
  <si>
    <t>Ngô Mai</t>
  </si>
  <si>
    <t>HT TCDN 5/21</t>
  </si>
  <si>
    <t>56.11.05</t>
  </si>
  <si>
    <t>Nguyễn Thị Thanh Thủy</t>
  </si>
  <si>
    <t>58/10.34</t>
  </si>
  <si>
    <t>Đinh Huệ Linh</t>
  </si>
  <si>
    <t xml:space="preserve">Lê Minh Hoàng </t>
  </si>
  <si>
    <t>56/11.01CLC</t>
  </si>
  <si>
    <t xml:space="preserve">Đặng Phương Anh </t>
  </si>
  <si>
    <t>Phạm Thị Mai Anh</t>
  </si>
  <si>
    <t>57/16.02</t>
  </si>
  <si>
    <t>Dương Thị Thu Phương</t>
  </si>
  <si>
    <t>56/16.02</t>
  </si>
  <si>
    <t>Nguyễn Phương Thảo</t>
  </si>
  <si>
    <t>56/16.01</t>
  </si>
  <si>
    <t>Chu Thị Quỳnh Châm</t>
  </si>
  <si>
    <t xml:space="preserve">Kim Quang Huy </t>
  </si>
  <si>
    <t>56/11.01</t>
  </si>
  <si>
    <t>Ngô Minh Hiếu</t>
  </si>
  <si>
    <t>56/11.02</t>
  </si>
  <si>
    <t>Nông Thị Chang</t>
  </si>
  <si>
    <t>58/10.26</t>
  </si>
  <si>
    <t xml:space="preserve">Đinh Thị Hà </t>
  </si>
  <si>
    <t>Nguyễn Nhật Huyền</t>
  </si>
  <si>
    <t>Trần Mạnh Hùng</t>
  </si>
  <si>
    <t>Vi Ngọc Linh</t>
  </si>
  <si>
    <t>Bùi Bích Phương</t>
  </si>
  <si>
    <t>57/16.01</t>
  </si>
  <si>
    <t>Vũ Thị Thanh Hằng</t>
  </si>
  <si>
    <t>Nguyễn Hoàng Yến</t>
  </si>
  <si>
    <t>57/09.03</t>
  </si>
  <si>
    <t xml:space="preserve">Nguyễn Ngọc Hùng </t>
  </si>
  <si>
    <t>56/09.01CL</t>
  </si>
  <si>
    <t>Lại Hương Liên</t>
  </si>
  <si>
    <t>56/11.03CLC</t>
  </si>
  <si>
    <t xml:space="preserve">Hoàng Thị Thu Trang </t>
  </si>
  <si>
    <t xml:space="preserve">Lê Ngọc Hoàng </t>
  </si>
  <si>
    <t>56/11.04CLC</t>
  </si>
  <si>
    <t>Ht 5/21 2 tg, HT 5/21</t>
  </si>
  <si>
    <t>Nguyễn Thị Thu Trang</t>
  </si>
  <si>
    <t>57/11.05CL</t>
  </si>
  <si>
    <t xml:space="preserve">Nguyễn Thị Bích Hường  </t>
  </si>
  <si>
    <t>Nguyễn Khắc Thịnh</t>
  </si>
  <si>
    <t xml:space="preserve"> Phan Thảo Phương </t>
  </si>
  <si>
    <t>Phạm Trần Như Hà</t>
  </si>
  <si>
    <t>56/11.10</t>
  </si>
  <si>
    <t>Mai Tiến Dũng</t>
  </si>
  <si>
    <t>58/11.07CL</t>
  </si>
  <si>
    <t>HT 5/21, Ht 5/21 2 tg</t>
  </si>
  <si>
    <t>Châm</t>
  </si>
  <si>
    <t>Trinh</t>
  </si>
  <si>
    <t>Thoại</t>
  </si>
  <si>
    <t>Vui</t>
  </si>
  <si>
    <t>Tươi</t>
  </si>
  <si>
    <t>57/21.14</t>
  </si>
  <si>
    <t>HT 6/21 2tg</t>
  </si>
  <si>
    <t>57/21.01</t>
  </si>
  <si>
    <t>Nguyễn Thị Thủy</t>
  </si>
  <si>
    <t>57/21.10</t>
  </si>
  <si>
    <t>Nguyễn THị Thu</t>
  </si>
  <si>
    <t>Vũ Thị Quỳnh</t>
  </si>
  <si>
    <t>56/03.01</t>
  </si>
  <si>
    <t>HT TCDN 6/21 2tg</t>
  </si>
  <si>
    <t>Đinh Nhật</t>
  </si>
  <si>
    <t>Nguyễn Hoài</t>
  </si>
  <si>
    <t>Mai Quốc</t>
  </si>
  <si>
    <t>Đặng Trang</t>
  </si>
  <si>
    <t xml:space="preserve">Hà Đức </t>
  </si>
  <si>
    <t>Chiến</t>
  </si>
  <si>
    <t>Hoàng Nhật</t>
  </si>
  <si>
    <t>57/21.21</t>
  </si>
  <si>
    <t>Phạm Kỳ</t>
  </si>
  <si>
    <t>Nguyễn Thị Như</t>
  </si>
  <si>
    <t>HT 6/21 3tg</t>
  </si>
  <si>
    <t>Đặng Tú</t>
  </si>
  <si>
    <t>Vũ Thị HÀ</t>
  </si>
  <si>
    <t>Dược</t>
  </si>
  <si>
    <t>Loan</t>
  </si>
  <si>
    <t>Phước</t>
  </si>
  <si>
    <t>Dương Hồng</t>
  </si>
  <si>
    <t>Ngát</t>
  </si>
  <si>
    <t xml:space="preserve">Hoàng Hà </t>
  </si>
  <si>
    <t>58/22.06 CLC</t>
  </si>
  <si>
    <t>Trần Tuấn</t>
  </si>
  <si>
    <t>58/22.05 CLC</t>
  </si>
  <si>
    <t>Vũ Diệu</t>
  </si>
  <si>
    <t>Lưu Danh</t>
  </si>
  <si>
    <t>Ht 6/1 2tg</t>
  </si>
  <si>
    <t>Đỗ Thị</t>
  </si>
  <si>
    <t>Lê Ngọc</t>
  </si>
  <si>
    <t>Hoàng Phương</t>
  </si>
  <si>
    <t>HT 6/21 2tg 2b</t>
  </si>
  <si>
    <t>Phạm Trần Quỳnh</t>
  </si>
  <si>
    <t>57/11.06 CLC</t>
  </si>
  <si>
    <t>HT kế toán 6/21 2tg</t>
  </si>
  <si>
    <t>Ht 6/21 2b</t>
  </si>
  <si>
    <t>Phạm Thị Hải</t>
  </si>
  <si>
    <t>Thái Lê Phương</t>
  </si>
  <si>
    <t>HT 6/21 5tg</t>
  </si>
  <si>
    <t>HT 6/21 5tg, Ht 6/21 4tg</t>
  </si>
  <si>
    <t>HT 6/21 2b</t>
  </si>
  <si>
    <t>57/22.02</t>
  </si>
  <si>
    <t xml:space="preserve">Trần Thị Ngọc </t>
  </si>
  <si>
    <t xml:space="preserve">Lê Thị Phương </t>
  </si>
  <si>
    <t>HT TCDN 6/21 3tg</t>
  </si>
  <si>
    <t>Hồ Ngọc</t>
  </si>
  <si>
    <t>Lam Hiền</t>
  </si>
  <si>
    <t>56/21.15</t>
  </si>
  <si>
    <t>Đặng Lê Thu</t>
  </si>
  <si>
    <t>Vũ Anh</t>
  </si>
  <si>
    <t>Lại Thúy</t>
  </si>
  <si>
    <t>Phan Thùy</t>
  </si>
  <si>
    <t>Ngô Diệu</t>
  </si>
  <si>
    <t>Nguyễn Diêu</t>
  </si>
  <si>
    <t>Đỗ Thị Ngọc</t>
  </si>
  <si>
    <t>56/22.08</t>
  </si>
  <si>
    <t>Phạm Minh</t>
  </si>
  <si>
    <t>Hiệu</t>
  </si>
  <si>
    <t>Đào Thị</t>
  </si>
  <si>
    <t>Lưu Thùy</t>
  </si>
  <si>
    <t>57/22.07</t>
  </si>
  <si>
    <t>57/21.03 CLC</t>
  </si>
  <si>
    <t>Hà Thị Phương</t>
  </si>
  <si>
    <t>59/21.03 CLC</t>
  </si>
  <si>
    <t>Trần Nguyễn Linh</t>
  </si>
  <si>
    <t>57/21.07</t>
  </si>
  <si>
    <t>Hoàng Thị Ngọc</t>
  </si>
  <si>
    <t>Đào Kim</t>
  </si>
  <si>
    <t>58/20.20</t>
  </si>
  <si>
    <t>Trần Giáng</t>
  </si>
  <si>
    <t>Phùng Thị</t>
  </si>
  <si>
    <t>57/21.20</t>
  </si>
  <si>
    <t>Nhữ Thị</t>
  </si>
  <si>
    <t>58/20.14</t>
  </si>
  <si>
    <t>Phạm THị</t>
  </si>
  <si>
    <t>Bé</t>
  </si>
  <si>
    <t>Đặng Thái Bình</t>
  </si>
  <si>
    <t>Phan Trung</t>
  </si>
  <si>
    <t>56/22.03</t>
  </si>
  <si>
    <t>Trần Anh</t>
  </si>
  <si>
    <t>Thơ</t>
  </si>
  <si>
    <t>58/20.05</t>
  </si>
  <si>
    <t>Vũ Thị Phương</t>
  </si>
  <si>
    <t>58/21.03 CL</t>
  </si>
  <si>
    <t>Dương Thị Khánh</t>
  </si>
  <si>
    <t>Tạ Tú</t>
  </si>
  <si>
    <t xml:space="preserve">Phạm Hoàng </t>
  </si>
  <si>
    <t>Phan Thị Thúy</t>
  </si>
  <si>
    <t>58/20.17</t>
  </si>
  <si>
    <t>Đỗ Phúc</t>
  </si>
  <si>
    <t>58/21.03 CLC</t>
  </si>
  <si>
    <t>HT 6/21</t>
  </si>
  <si>
    <t>Fes T&amp;HQ 5/21, Ht 21 3tg</t>
  </si>
  <si>
    <t>Fes T&amp;HQ 5/21, HT 21 2tg, HT 21, HT 21 3tg</t>
  </si>
  <si>
    <t>Fes T&amp;HQ 5/21, HT 21</t>
  </si>
  <si>
    <t>Ht 21 3tg, Fes T&amp;HQ 5/21</t>
  </si>
  <si>
    <t>HT 21 2 bài, Fes T&amp;HQ 5/21</t>
  </si>
  <si>
    <t>HT 21 2tg, HT 21</t>
  </si>
  <si>
    <t>Fes T&amp;HQ 5/21, HT 21,</t>
  </si>
  <si>
    <t>HT 21 2tg, Fes T&amp;HQ 5/21</t>
  </si>
  <si>
    <t xml:space="preserve">Fes T&amp;HQ 5/21, HT 21,Ht 21 3tg </t>
  </si>
  <si>
    <t>HT 21, Fes T&amp;HQ 5/21</t>
  </si>
  <si>
    <t>HT 21 2tg, Ht 21 3tg, Fes T&amp;HQ 5/21</t>
  </si>
  <si>
    <t>HT 6/21, HT 6/21 2tg,</t>
  </si>
  <si>
    <t>fes kế toán 1/21, HT 6/21 2tg 3b, HT 6/21</t>
  </si>
  <si>
    <t>HT 6/21 3b</t>
  </si>
  <si>
    <t>3/21 2tg, 
11/20 2 tg</t>
  </si>
  <si>
    <t>8+9/20.</t>
  </si>
  <si>
    <t>HT Kinh tế 21, 
HT 6/21 2b, HT 6/21 2tg</t>
  </si>
  <si>
    <t>5/21, 10/20.</t>
  </si>
  <si>
    <t>HT Kinh tế 21, 
HT 6/21 2 b</t>
  </si>
  <si>
    <t>3+5/21 2tg,
11+9+8/20 2tg</t>
  </si>
  <si>
    <t>HT 6/21 2tg, HT 6/21</t>
  </si>
  <si>
    <t>Trần Thu</t>
  </si>
  <si>
    <t>Lương Thị Khánh</t>
  </si>
  <si>
    <t>fes kế toán 1/21, HT 6/21 2tg</t>
  </si>
  <si>
    <t>HT 6/21 3tg, HT 6/21 2tg 2b</t>
  </si>
  <si>
    <t>Lương Thị Ngọc</t>
  </si>
  <si>
    <t>HT Kinh tế 21, 
Ht 6/21 4b</t>
  </si>
  <si>
    <t>HT 6/21 3tg,HT 6/21 2tg, HT 6/21 2tg</t>
  </si>
  <si>
    <t>1/21 2 tg, 4/21.</t>
  </si>
  <si>
    <t>HV 21 3tg,
Khoa 21 5tg</t>
  </si>
  <si>
    <t>9+11/20 2 tg</t>
  </si>
  <si>
    <t xml:space="preserve">Vũ Thị Việt </t>
  </si>
  <si>
    <t>Lại Thị Minh</t>
  </si>
  <si>
    <t xml:space="preserve">Nguyễn Thị Thùy </t>
  </si>
  <si>
    <t>Ht 5/21 4tg, HT 5/21</t>
  </si>
  <si>
    <t>3+4/21.</t>
  </si>
  <si>
    <t>Ht 5/21 2 tg,
 Ht 5/21 3 tg</t>
  </si>
  <si>
    <t>8/20, 2+4/21.</t>
  </si>
  <si>
    <t>1/21,9/20</t>
  </si>
  <si>
    <t>Ht 5/21 3 tg, 
Ht 5/21 4tg</t>
  </si>
  <si>
    <t>ĐTN 21 2tg, 
Khoa 21 2tg</t>
  </si>
  <si>
    <t>Chỉ được tính 1 lần duy nhất, vì theo quy chế sv trong 1 năm học chỉ được tham gia 01 đề tài</t>
  </si>
  <si>
    <t>HV 21 5tg, 
Khoa 21 4tg</t>
  </si>
  <si>
    <t>HV 21 3tg,
 Khoa21 5tg</t>
  </si>
  <si>
    <t xml:space="preserve">Nguyễn Phạm Ngọc </t>
  </si>
  <si>
    <t>3+5/21</t>
  </si>
  <si>
    <t xml:space="preserve">ĐTN 21 2tg, 
Khoa Kinh tế 21 </t>
  </si>
  <si>
    <t>2/21, 11/20</t>
  </si>
  <si>
    <t>HT Kinh tế 21, 
HT 5/21</t>
  </si>
  <si>
    <t>Nguyễn Thị Loan</t>
  </si>
  <si>
    <t>9+11/20.</t>
  </si>
  <si>
    <t>Nguyễn Thái Hà</t>
  </si>
  <si>
    <t>57.11.03.CL</t>
  </si>
  <si>
    <t>57.11.02.CL</t>
  </si>
  <si>
    <t>57-09.01CL</t>
  </si>
  <si>
    <t>57-11.05CL</t>
  </si>
  <si>
    <t>10/20 2tg, 
11/20</t>
  </si>
  <si>
    <t>3/21, 10/20</t>
  </si>
  <si>
    <t>Đỗ Hồng</t>
  </si>
  <si>
    <t>4/21, 12/20</t>
  </si>
  <si>
    <t>HV 21 2tg, 
khoa 21 4tg</t>
  </si>
  <si>
    <t>Chỉ được tính 1 lần theo quy chế sinh viên 1 năm tham gia 1 đề tài</t>
  </si>
  <si>
    <t>Diệu</t>
  </si>
  <si>
    <t>Chúc</t>
  </si>
  <si>
    <t>HT 5/21 2tg</t>
  </si>
  <si>
    <t>HT 5/21 5tg</t>
  </si>
  <si>
    <t>HT 5/21 3tg</t>
  </si>
  <si>
    <t>fes tcc 10/20, HT 5/21</t>
  </si>
  <si>
    <t>fes tcc 10/20, HT 5/21 3b</t>
  </si>
  <si>
    <t>HT 5/21 2tg 2b</t>
  </si>
  <si>
    <t>fes tcc 10/20, 
HT 5/21 2tg 2b</t>
  </si>
  <si>
    <t>HT 5/21 3tg, HT 5/21 2tg</t>
  </si>
  <si>
    <r>
      <rPr>
        <b/>
        <i/>
        <sz val="12"/>
        <rFont val="Times New Roman"/>
        <family val="1"/>
      </rPr>
      <t xml:space="preserve">Lưu ý: </t>
    </r>
    <r>
      <rPr>
        <i/>
        <sz val="12"/>
        <rFont val="Times New Roman"/>
        <family val="1"/>
      </rPr>
      <t xml:space="preserve">
- Ban Quản lý Khoa học gửi bảng tổng hợp kết quả NCKH tới sinh viên. Ban QLKH đề nghị Khoa cho sinh viên kiểm tra đối chiếu nếu có thay đổi, sinh viên gửi qua Email: nguyenthihonghanh@hvtc.edu.vn (theo mẫu) trước ngày </t>
    </r>
    <r>
      <rPr>
        <b/>
        <i/>
        <sz val="12"/>
        <rFont val="Times New Roman"/>
        <family val="1"/>
      </rPr>
      <t xml:space="preserve">20/08/2021 
</t>
    </r>
    <r>
      <rPr>
        <sz val="12"/>
        <rFont val="Times New Roman"/>
        <family val="1"/>
      </rPr>
      <t>-</t>
    </r>
    <r>
      <rPr>
        <b/>
        <i/>
        <sz val="12"/>
        <rFont val="Times New Roman"/>
        <family val="1"/>
      </rPr>
      <t xml:space="preserve"> </t>
    </r>
    <r>
      <rPr>
        <i/>
        <sz val="12"/>
        <rFont val="Times New Roman"/>
        <family val="1"/>
      </rPr>
      <t>Tổng điểm khen thưởng trong năm học là 4 điểm.</t>
    </r>
  </si>
  <si>
    <t>xem lại</t>
  </si>
  <si>
    <t>4+6+7/21.</t>
  </si>
  <si>
    <t>ĐTGV Mai bích ngọc
&amp; Nguyễn Thu hoài 12/2020</t>
  </si>
  <si>
    <t>ĐTGV Mai Bích 
Ngọc&amp; Nguyễn Thu Hoài 12/2020</t>
  </si>
  <si>
    <t>4+6/21 2 tg, 11/20,
 12/20 2tg</t>
  </si>
  <si>
    <t>Olimpic KTL 2021
 4tg</t>
  </si>
  <si>
    <t>55/09.01 CLC</t>
  </si>
  <si>
    <t>Phạm Thị Ý</t>
  </si>
  <si>
    <t>Sai tên từ danh sách của khoa</t>
  </si>
  <si>
    <t>10+11/20,5/21</t>
  </si>
  <si>
    <t>danh sách của khoa nhầm lớp 56 thành 57. đã sửa</t>
  </si>
  <si>
    <t>8+9/20, 6/21 2tg</t>
  </si>
  <si>
    <t>Olinpic KTL 21 5tg</t>
  </si>
  <si>
    <t>SV chịu trách nhiệm chính</t>
  </si>
  <si>
    <t>sv chịu trách nhiệm phụ</t>
  </si>
  <si>
    <t>Đoàn Thúy</t>
  </si>
  <si>
    <t>fes tcc 10/20, Ht 5/21</t>
  </si>
  <si>
    <t>bị sai tên trong hội thảo 5/21 Phùng thị Phương</t>
  </si>
  <si>
    <t>SV chiu trách nhiệm chính</t>
  </si>
  <si>
    <t>SV phụ nhóm 4 sv</t>
  </si>
  <si>
    <t>sv phụ trong nhóm 4 tg</t>
  </si>
  <si>
    <t>57/11.02 CLC</t>
  </si>
  <si>
    <t>Khanh</t>
  </si>
  <si>
    <t xml:space="preserve">Đặng Thế </t>
  </si>
  <si>
    <t>ĐTGV Nguyễn Thị 
Thục &amp; Nguyễn Minh Hạnh 12/20</t>
  </si>
  <si>
    <t>ĐTGV Nguyễn Thị Thục, Nguyễn Minh Hạnh 12/20</t>
  </si>
  <si>
    <t>Lại Thái</t>
  </si>
  <si>
    <t>57/22.09</t>
  </si>
  <si>
    <t>ĐVGV Nguyễn Thị 
Thục, Nguyễn Minh Hạnh 12/20</t>
  </si>
  <si>
    <t>Ht 21, 
Tạp chí Châu mỹ ngày nay 10/20,4/21</t>
  </si>
  <si>
    <t>Ht 5/21 4tg, CFO 5/21</t>
  </si>
  <si>
    <t>Đỗ Thị Thùy</t>
  </si>
  <si>
    <t>Khoa QTKD 21</t>
  </si>
  <si>
    <t xml:space="preserve">Lê Việt </t>
  </si>
  <si>
    <t>SV bị ghi nhầm khóa thành 55/11.02 CLC</t>
  </si>
  <si>
    <t>Hoàng Vũ Hiền</t>
  </si>
  <si>
    <t>Trịnh Trung</t>
  </si>
  <si>
    <t>Olinpic KTL 21 4tg</t>
  </si>
  <si>
    <t>Lưu DĐức</t>
  </si>
  <si>
    <t>Lê Hoài</t>
  </si>
  <si>
    <t>Olimpic KTL 2021
 3tg</t>
  </si>
  <si>
    <t>Bùi Mai</t>
  </si>
  <si>
    <t>Olimpic KTL 21 3tg</t>
  </si>
  <si>
    <t>HV 21 3 tg, 
Olimpic KTL 21 3tg</t>
  </si>
  <si>
    <t>HV 21 3 tg,
Olimpic KTL 21 3tg</t>
  </si>
  <si>
    <t>HV 21 2 tg, Olimpic KTL 21 2tg</t>
  </si>
  <si>
    <t>khoa 21, olimpic 
KTL 21 4tg</t>
  </si>
  <si>
    <t>Nguyễn Thị Hà</t>
  </si>
  <si>
    <t>Olimpic KTL
 21 4tg</t>
  </si>
  <si>
    <t>Khoa 21 5tg, Olimpic
 KTL 21 4tg</t>
  </si>
  <si>
    <t>Olimpic KTL 21 4tg</t>
  </si>
  <si>
    <t>Hoàng Gia</t>
  </si>
  <si>
    <t>Nhân</t>
  </si>
  <si>
    <t>Olimpic kinh tế học 21</t>
  </si>
  <si>
    <t xml:space="preserve">Nguyễn Đức  </t>
  </si>
  <si>
    <t xml:space="preserve">Võ Minh </t>
  </si>
  <si>
    <t>Cây bút vàng 21</t>
  </si>
  <si>
    <t xml:space="preserve">Đinh Hữu </t>
  </si>
  <si>
    <t>Tuân</t>
  </si>
  <si>
    <t>Cây bút vang 21 3tg</t>
  </si>
  <si>
    <t>HT 6/21 2tg 2b, HT 6/21 3b, HT Kinh tế 21, cây bút vàng 21 2tg</t>
  </si>
  <si>
    <t>Cây bút vàng 21 2 tg</t>
  </si>
  <si>
    <t>Cù Hoàng Lâm</t>
  </si>
  <si>
    <t>58/10.19</t>
  </si>
  <si>
    <t>cây bút vàng 21 2tg</t>
  </si>
  <si>
    <t>HT 6/21, cây bút vàng 21 2tg</t>
  </si>
  <si>
    <t>Fes T&amp;HQ 5/21, cây bút vàng 21</t>
  </si>
  <si>
    <t>Triệu Khánh</t>
  </si>
  <si>
    <t xml:space="preserve">cây bút vàng 21 </t>
  </si>
  <si>
    <t>Nguyễn Thị Ánh</t>
  </si>
  <si>
    <t>cây bút vàng 21</t>
  </si>
  <si>
    <t>Đoỗ Minh</t>
  </si>
  <si>
    <t>56/20.16</t>
  </si>
  <si>
    <t xml:space="preserve">cây bút vang 21 </t>
  </si>
  <si>
    <t>Thuận</t>
  </si>
  <si>
    <t>HT 5/21, Ht 5/21 3 tg, 
cây bút vàng 21</t>
  </si>
  <si>
    <t>HT 21, cây bút vàng 21</t>
  </si>
  <si>
    <t>cay bút vàng 21</t>
  </si>
  <si>
    <t>Vương Thị Vân</t>
  </si>
  <si>
    <t>HT 6/21 5tg, Ht 6/21 4tg, cây bút vàng 21 2tg</t>
  </si>
  <si>
    <t>1+6/20, 2/21</t>
  </si>
  <si>
    <t>HV 21 4 tg, 
ĐTGV Hoàng Trung Đức 12/20</t>
  </si>
  <si>
    <t>HT 21, SEDBM 9/20 
cùng PGS Đào T Minh Thanh</t>
  </si>
  <si>
    <t xml:space="preserve">Phạm Nguyễn Phương </t>
  </si>
  <si>
    <t>HT 5/21, Ht 5/21 3 tg,
Ht 5/21 2 tg</t>
  </si>
  <si>
    <t>Nhóm sv chịu trách nhiệm phụ</t>
  </si>
  <si>
    <t>nhóm sv chịu trách nhiệm phụ</t>
  </si>
  <si>
    <t>12/20,4/21 2b</t>
  </si>
  <si>
    <t>HT 6/21 4b, HT 6/21 2tg, HT 6/21 2tg</t>
  </si>
  <si>
    <t>fes t&amp;HQ 21</t>
  </si>
  <si>
    <t>HT 6/21 3tg, fes kế toán 1/21, HT 6/21 2tg 2b, HT 6/21 2tg, fes T&amp;HQ 21</t>
  </si>
  <si>
    <t>6/21 3 tg</t>
  </si>
  <si>
    <t>6/21 3tg</t>
  </si>
  <si>
    <t>6/21 2tg</t>
  </si>
  <si>
    <t>4+6/21 2 tg, 
12/20 2tg</t>
  </si>
  <si>
    <t>7/21.</t>
  </si>
  <si>
    <t>Đỗ Thị Minh</t>
  </si>
  <si>
    <t xml:space="preserve"> Anh</t>
  </si>
  <si>
    <t>58/23.01</t>
  </si>
  <si>
    <t>Võ Bùi Dung</t>
  </si>
  <si>
    <t>4+7/21.</t>
  </si>
  <si>
    <t>10/20, 7/21</t>
  </si>
  <si>
    <t>10/20 2tg, 
7/21 2tg</t>
  </si>
  <si>
    <t>Hoàng Bảo</t>
  </si>
  <si>
    <t>7/21 2 tg</t>
  </si>
  <si>
    <t>Hà NGọc</t>
  </si>
  <si>
    <t>7/21 2tg</t>
  </si>
  <si>
    <t>12/20 2 tg, 
3/21 2tg, 7/21</t>
  </si>
  <si>
    <t>Hảo</t>
  </si>
  <si>
    <t>8+9+11+12/20, 2+7/21 2tg</t>
  </si>
  <si>
    <t>7/21 2tg.</t>
  </si>
  <si>
    <t>5+7/21.</t>
  </si>
  <si>
    <t>Ht 21 2tg HT 1/21</t>
  </si>
  <si>
    <t>Ht 21 2tgHT 21 3tg</t>
  </si>
  <si>
    <t xml:space="preserve">Nguyễn Đình Lan </t>
  </si>
  <si>
    <t>Trương Thị Ngọc</t>
  </si>
  <si>
    <t>2+7/21, 
10+11/20</t>
  </si>
  <si>
    <t>cây bút vàng 21, 
ht6/21 2b</t>
  </si>
  <si>
    <t>HT 5/21, HT 5/21 2tg, 
fes tcc 10/20</t>
  </si>
  <si>
    <t>Trần Hà</t>
  </si>
  <si>
    <t>Khoa viết sai tên của sinh viên thành Ma Ngọc Bảo Hà</t>
  </si>
  <si>
    <t>Sai tên: Ma Ngọc Bảo Ngà</t>
  </si>
  <si>
    <t>Sinh viên chịu trách nhiệm chính</t>
  </si>
  <si>
    <t>HT Kế toán 5/21 2tg, 
fes tcc 10/20, HT 5/21 2b, HT 5/21 2tg 2b</t>
  </si>
  <si>
    <t>Nguyễn Hữu Quốc</t>
  </si>
  <si>
    <t>Ban ĐH CLC 21 3tg</t>
  </si>
  <si>
    <t>BỘ TÀI CHÍNH
HỌC VIỆN TÀI CHÍNH</t>
  </si>
  <si>
    <t xml:space="preserve">                         Hà Nội, Ngày              tháng 9 năm 2021</t>
  </si>
  <si>
    <t>TL. GIÁM ĐỐC
KT. TRƯỞNG BAN QLKH
PHÓ TRƯỞNG BAN
Nguyễn Thị Thúy Nga</t>
  </si>
  <si>
    <t xml:space="preserve">BẢNG TỔNG HỢP KẾT QUẢ NCKH CỦA SINH VIÊN NĂM HỌC 2020-2021
Khoa Tài chính doanh nghiệp </t>
  </si>
  <si>
    <t xml:space="preserve">                         Hà Nội, Ngày          tháng 9 năm 2021</t>
  </si>
  <si>
    <t>Olimpic KTL 2021
 3tg, Hv 21 5tg</t>
  </si>
  <si>
    <t>57-11.10</t>
  </si>
  <si>
    <t>56-16.01</t>
  </si>
  <si>
    <t>57-09.02CL</t>
  </si>
  <si>
    <t>Phạm Hải</t>
  </si>
  <si>
    <t xml:space="preserve">Nguyễn Văn </t>
  </si>
  <si>
    <t>Cao Bình Minh</t>
  </si>
  <si>
    <t xml:space="preserve">Vũ Minh </t>
  </si>
  <si>
    <t>Thái Thị Linh</t>
  </si>
  <si>
    <t xml:space="preserve">Vũ Thị Hải </t>
  </si>
  <si>
    <t xml:space="preserve">Lương Thị Hải </t>
  </si>
  <si>
    <t>Nguyễn Thị Cẩm</t>
  </si>
  <si>
    <t xml:space="preserve">Vũ Thị Minh </t>
  </si>
  <si>
    <t xml:space="preserve">Trần Thuỳ </t>
  </si>
  <si>
    <t xml:space="preserve">Nguyễn Thị Lê </t>
  </si>
  <si>
    <t xml:space="preserve">Nguyễn Thị Huyền </t>
  </si>
  <si>
    <t xml:space="preserve">Đỗ  Thảo </t>
  </si>
  <si>
    <t>Toàn Thị Minh</t>
  </si>
  <si>
    <t xml:space="preserve"> Nguyễn Thị Hồng </t>
  </si>
  <si>
    <t xml:space="preserve">Hoàng Thị Hoài </t>
  </si>
  <si>
    <t xml:space="preserve">Lê Thị Thu </t>
  </si>
  <si>
    <t xml:space="preserve">Vũ Như </t>
  </si>
  <si>
    <t xml:space="preserve">Vũ Thị Mai </t>
  </si>
  <si>
    <t xml:space="preserve">Trịnh Thị Thu </t>
  </si>
  <si>
    <t xml:space="preserve">Nguyễn Thị Hà </t>
  </si>
  <si>
    <t xml:space="preserve">Nguyễn Hà                                                                               </t>
  </si>
  <si>
    <t>Hoàng Thị Minh</t>
  </si>
  <si>
    <t xml:space="preserve">Bùi Thu </t>
  </si>
  <si>
    <t>Lê Thị Kiều</t>
  </si>
  <si>
    <t xml:space="preserve">Huỳnh Thị Hải </t>
  </si>
  <si>
    <t>Trần Tiến</t>
  </si>
  <si>
    <t xml:space="preserve">Dương Thùy </t>
  </si>
  <si>
    <t xml:space="preserve">Ngô Thùy </t>
  </si>
  <si>
    <t xml:space="preserve">Nguyễn Thị Mỹ </t>
  </si>
  <si>
    <t xml:space="preserve">Huỳnh Ngọc </t>
  </si>
  <si>
    <t xml:space="preserve">Lê Thị                                             </t>
  </si>
  <si>
    <t xml:space="preserve">Nguyễn Bằng </t>
  </si>
  <si>
    <t>Bùi Xuân</t>
  </si>
  <si>
    <t xml:space="preserve">Lê Thu </t>
  </si>
  <si>
    <t xml:space="preserve">Tạ Thị </t>
  </si>
  <si>
    <t xml:space="preserve">Đào Hoàng Minh </t>
  </si>
  <si>
    <t xml:space="preserve">Đinh Thúy </t>
  </si>
  <si>
    <t xml:space="preserve">Nguyễn Tín Quang  </t>
  </si>
  <si>
    <t xml:space="preserve">Ng. Thị Thu </t>
  </si>
  <si>
    <t xml:space="preserve">Phạm Thị </t>
  </si>
  <si>
    <t xml:space="preserve">Nguyễn Đăng </t>
  </si>
  <si>
    <t>HT khoa QTKD 21</t>
  </si>
  <si>
    <t xml:space="preserve">Nguyễn Thị Thanh </t>
  </si>
  <si>
    <t xml:space="preserve">Bùi Thị Mỹ </t>
  </si>
  <si>
    <t>Dương Diệu</t>
  </si>
  <si>
    <t>Nguyễn Thị Diễm</t>
  </si>
  <si>
    <t xml:space="preserve">56/32.02 </t>
  </si>
  <si>
    <t xml:space="preserve">57/32.01 </t>
  </si>
  <si>
    <t xml:space="preserve">57/32.03 </t>
  </si>
  <si>
    <t xml:space="preserve">58/30.06 </t>
  </si>
  <si>
    <t xml:space="preserve">58/30.02                                                            </t>
  </si>
  <si>
    <t xml:space="preserve"> 56/31.01 </t>
  </si>
  <si>
    <t xml:space="preserve">57/31.01 </t>
  </si>
  <si>
    <t xml:space="preserve">58/30.05 </t>
  </si>
  <si>
    <t xml:space="preserve">56/32.01 </t>
  </si>
  <si>
    <t xml:space="preserve">58/30.07 </t>
  </si>
  <si>
    <t xml:space="preserve"> 58/30.05 </t>
  </si>
  <si>
    <t xml:space="preserve">58/30.08 </t>
  </si>
  <si>
    <t>58/30.03</t>
  </si>
  <si>
    <t xml:space="preserve">58/30.04 </t>
  </si>
  <si>
    <t>58/30.07</t>
  </si>
  <si>
    <t xml:space="preserve">58/30.03 </t>
  </si>
  <si>
    <t xml:space="preserve">58/30.03    </t>
  </si>
  <si>
    <t xml:space="preserve">57/31.02 </t>
  </si>
  <si>
    <t xml:space="preserve"> 57/31.01 </t>
  </si>
  <si>
    <t>58/30.02</t>
  </si>
  <si>
    <t>Nguyễn Hoàng Khánh</t>
  </si>
  <si>
    <t>CỘNG HÒA XÃ HỘI CHỦ NGHĨA VIỆT NAM
Độc lập - Tự do - Hạnh phúc</t>
  </si>
  <si>
    <t>Bùi Thị Quỳnh</t>
  </si>
  <si>
    <t xml:space="preserve">                         Hà Nội, Ngày       tháng 9 năm 2021</t>
  </si>
  <si>
    <t>NGƯỜI LẬP BIỂU
Nguyễn Thị Hồng Hạnh</t>
  </si>
  <si>
    <t>Khoa Kinh tế 21 2tg, 
ĐTGV 20 PGS.TS. Nguyễn Văn Dần (4sv)</t>
  </si>
  <si>
    <t xml:space="preserve">Khoa Kinh tế 21 2tg, 
ĐT GV cấp khoa 20 Nguyễn Vũ Minh </t>
  </si>
  <si>
    <t>0.75 điểm</t>
  </si>
  <si>
    <t>khoa 21, ĐTGV 20
 TS. Tô Mai Thanh</t>
  </si>
  <si>
    <t>57-11.03CL</t>
  </si>
  <si>
    <t>Lê Thị Mai</t>
  </si>
  <si>
    <t>Nguyễn Trần Khánh</t>
  </si>
  <si>
    <t>Đào T Ngọc</t>
  </si>
  <si>
    <t>Người lập biểu</t>
  </si>
  <si>
    <t>Nguyễn Thị Hồng Hạnh</t>
  </si>
  <si>
    <t>LÃNH ĐẠO BAN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</si>
</sst>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d/yyyy"/>
    <numFmt numFmtId="167" formatCode="yyyy/d"/>
    <numFmt numFmtId="168" formatCode="yyyy/m"/>
    <numFmt numFmtId="169" formatCode="m/yyyy"/>
    <numFmt numFmtId="170" formatCode="m/yyyy\l"/>
    <numFmt numFmtId="171" formatCode="m/d;@"/>
    <numFmt numFmtId="172" formatCode="mmm\-yyyy"/>
    <numFmt numFmtId="173" formatCode="00\-00\-00"/>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0.000"/>
  </numFmts>
  <fonts count="71">
    <font>
      <sz val="10"/>
      <name val="Arial"/>
      <family val="0"/>
    </font>
    <font>
      <sz val="8"/>
      <name val="Arial"/>
      <family val="2"/>
    </font>
    <font>
      <u val="single"/>
      <sz val="10"/>
      <color indexed="12"/>
      <name val="Arial"/>
      <family val="2"/>
    </font>
    <font>
      <u val="single"/>
      <sz val="10"/>
      <color indexed="36"/>
      <name val="Arial"/>
      <family val="2"/>
    </font>
    <font>
      <b/>
      <sz val="14"/>
      <name val="Times New Roman"/>
      <family val="1"/>
    </font>
    <font>
      <sz val="10"/>
      <name val="Times New Roman"/>
      <family val="1"/>
    </font>
    <font>
      <b/>
      <sz val="10"/>
      <name val="Times New Roman"/>
      <family val="1"/>
    </font>
    <font>
      <sz val="10"/>
      <color indexed="56"/>
      <name val="Times New Roman"/>
      <family val="1"/>
    </font>
    <font>
      <b/>
      <sz val="10"/>
      <color indexed="10"/>
      <name val="Times New Roman"/>
      <family val="1"/>
    </font>
    <font>
      <sz val="14"/>
      <name val="Times New Roman"/>
      <family val="1"/>
    </font>
    <font>
      <sz val="12"/>
      <name val="Times New Roman"/>
      <family val="1"/>
    </font>
    <font>
      <i/>
      <sz val="12"/>
      <name val="Times New Roman"/>
      <family val="1"/>
    </font>
    <font>
      <b/>
      <i/>
      <sz val="12"/>
      <name val="Times New Roman"/>
      <family val="1"/>
    </font>
    <font>
      <b/>
      <sz val="12"/>
      <name val="Times New Roman"/>
      <family val="1"/>
    </font>
    <font>
      <i/>
      <sz val="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color indexed="8"/>
      <name val="Times New Roman"/>
      <family val="1"/>
    </font>
    <font>
      <sz val="10"/>
      <name val="Cambria"/>
      <family val="1"/>
    </font>
    <font>
      <b/>
      <sz val="10"/>
      <name val="Cambria"/>
      <family val="1"/>
    </font>
    <font>
      <i/>
      <sz val="10"/>
      <color indexed="8"/>
      <name val="Times New Roman"/>
      <family val="1"/>
    </font>
    <font>
      <b/>
      <sz val="14"/>
      <color indexed="10"/>
      <name val="Times New Roman"/>
      <family val="1"/>
    </font>
    <font>
      <b/>
      <sz val="12"/>
      <color indexed="10"/>
      <name val="Times New Roman"/>
      <family val="1"/>
    </font>
    <font>
      <b/>
      <sz val="14"/>
      <color indexed="60"/>
      <name val="Times New Roman"/>
      <family val="1"/>
    </font>
    <font>
      <sz val="3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rgb="FFFF0000"/>
      <name val="Times New Roman"/>
      <family val="1"/>
    </font>
    <font>
      <b/>
      <sz val="10"/>
      <color theme="1"/>
      <name val="Times New Roman"/>
      <family val="1"/>
    </font>
    <font>
      <sz val="11"/>
      <color theme="1"/>
      <name val="Times New Roman"/>
      <family val="1"/>
    </font>
    <font>
      <sz val="10"/>
      <color rgb="FF000000"/>
      <name val="Times New Roman"/>
      <family val="1"/>
    </font>
    <font>
      <b/>
      <sz val="10"/>
      <color rgb="FFFF0000"/>
      <name val="Times New Roman"/>
      <family val="1"/>
    </font>
    <font>
      <b/>
      <sz val="10"/>
      <color rgb="FF000000"/>
      <name val="Times New Roman"/>
      <family val="1"/>
    </font>
    <font>
      <i/>
      <sz val="10"/>
      <color theme="1"/>
      <name val="Times New Roman"/>
      <family val="1"/>
    </font>
    <font>
      <b/>
      <sz val="14"/>
      <color theme="5"/>
      <name val="Times New Roman"/>
      <family val="1"/>
    </font>
    <font>
      <b/>
      <sz val="12"/>
      <color theme="5"/>
      <name val="Times New Roman"/>
      <family val="1"/>
    </font>
    <font>
      <b/>
      <sz val="14"/>
      <color theme="5" tint="-0.24997000396251678"/>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color rgb="FFCCCCCC"/>
      </left>
      <right style="medium">
        <color rgb="FFCCCCCC"/>
      </right>
      <top style="medium">
        <color rgb="FFCCCCCC"/>
      </top>
      <bottom style="medium">
        <color rgb="FFCCCCCC"/>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92">
    <xf numFmtId="0" fontId="0" fillId="0" borderId="0" xfId="0" applyAlignment="1">
      <alignment/>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5" fillId="0" borderId="0" xfId="0" applyFont="1" applyAlignment="1">
      <alignment horizontal="center"/>
    </xf>
    <xf numFmtId="0" fontId="6" fillId="0" borderId="10" xfId="0" applyFont="1" applyBorder="1" applyAlignment="1">
      <alignment horizontal="center" vertical="center"/>
    </xf>
    <xf numFmtId="0" fontId="6" fillId="0" borderId="10" xfId="0" applyFont="1" applyBorder="1" applyAlignment="1">
      <alignment horizontal="right" vertical="center"/>
    </xf>
    <xf numFmtId="0" fontId="6" fillId="0" borderId="10" xfId="0" applyFont="1" applyBorder="1" applyAlignment="1">
      <alignment vertical="center"/>
    </xf>
    <xf numFmtId="169" fontId="6" fillId="0" borderId="10" xfId="0" applyNumberFormat="1" applyFont="1" applyBorder="1" applyAlignment="1">
      <alignment horizontal="left" vertical="center"/>
    </xf>
    <xf numFmtId="0" fontId="6" fillId="0" borderId="0" xfId="0" applyFont="1" applyBorder="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left" wrapText="1"/>
    </xf>
    <xf numFmtId="0" fontId="5" fillId="0" borderId="10" xfId="0" applyFont="1" applyBorder="1" applyAlignment="1">
      <alignment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169" fontId="5" fillId="0" borderId="0" xfId="0" applyNumberFormat="1" applyFont="1" applyBorder="1" applyAlignment="1">
      <alignment/>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left" vertical="center" wrapText="1"/>
    </xf>
    <xf numFmtId="0" fontId="5" fillId="0" borderId="0" xfId="0" applyFont="1" applyBorder="1" applyAlignment="1">
      <alignment horizontal="left" vertical="center"/>
    </xf>
    <xf numFmtId="0" fontId="6" fillId="0" borderId="0" xfId="0" applyFont="1" applyBorder="1" applyAlignment="1">
      <alignment/>
    </xf>
    <xf numFmtId="173" fontId="5" fillId="0" borderId="0" xfId="0" applyNumberFormat="1" applyFont="1" applyBorder="1" applyAlignment="1">
      <alignment horizontal="center"/>
    </xf>
    <xf numFmtId="173" fontId="6" fillId="0" borderId="10" xfId="0" applyNumberFormat="1" applyFont="1" applyBorder="1" applyAlignment="1">
      <alignment vertical="center"/>
    </xf>
    <xf numFmtId="173" fontId="5" fillId="0" borderId="10" xfId="0" applyNumberFormat="1" applyFont="1" applyBorder="1" applyAlignment="1">
      <alignment horizontal="center" vertical="center" wrapText="1"/>
    </xf>
    <xf numFmtId="173" fontId="5" fillId="0" borderId="0" xfId="0" applyNumberFormat="1" applyFont="1" applyBorder="1" applyAlignment="1">
      <alignment horizontal="center" vertical="center"/>
    </xf>
    <xf numFmtId="173" fontId="5" fillId="0" borderId="0" xfId="0" applyNumberFormat="1" applyFont="1" applyAlignment="1">
      <alignment/>
    </xf>
    <xf numFmtId="173" fontId="6" fillId="0" borderId="10" xfId="0" applyNumberFormat="1" applyFont="1" applyBorder="1" applyAlignment="1">
      <alignment horizontal="center" vertical="center"/>
    </xf>
    <xf numFmtId="0" fontId="5" fillId="0" borderId="10" xfId="0" applyFont="1" applyBorder="1" applyAlignment="1">
      <alignment horizontal="left"/>
    </xf>
    <xf numFmtId="173" fontId="5" fillId="0" borderId="10" xfId="0" applyNumberFormat="1" applyFont="1" applyBorder="1" applyAlignment="1">
      <alignment/>
    </xf>
    <xf numFmtId="169" fontId="5" fillId="0" borderId="10" xfId="0" applyNumberFormat="1" applyFont="1" applyBorder="1" applyAlignment="1">
      <alignment/>
    </xf>
    <xf numFmtId="173" fontId="5" fillId="0" borderId="10" xfId="0" applyNumberFormat="1" applyFont="1" applyBorder="1" applyAlignment="1">
      <alignment horizontal="center"/>
    </xf>
    <xf numFmtId="173" fontId="5" fillId="0" borderId="0" xfId="0" applyNumberFormat="1" applyFont="1" applyAlignment="1">
      <alignment horizontal="center"/>
    </xf>
    <xf numFmtId="169" fontId="6" fillId="0" borderId="10" xfId="0" applyNumberFormat="1" applyFont="1" applyBorder="1" applyAlignment="1">
      <alignment horizontal="left" vertical="center" wrapText="1"/>
    </xf>
    <xf numFmtId="173" fontId="5" fillId="0" borderId="10" xfId="0" applyNumberFormat="1" applyFont="1" applyBorder="1" applyAlignment="1">
      <alignment horizontal="left"/>
    </xf>
    <xf numFmtId="0" fontId="6" fillId="0" borderId="10" xfId="0" applyFont="1" applyBorder="1" applyAlignment="1">
      <alignment/>
    </xf>
    <xf numFmtId="173" fontId="6" fillId="0" borderId="10" xfId="0" applyNumberFormat="1" applyFont="1" applyBorder="1" applyAlignment="1">
      <alignment horizontal="left" vertical="center"/>
    </xf>
    <xf numFmtId="169" fontId="6" fillId="0" borderId="10" xfId="0" applyNumberFormat="1" applyFont="1" applyBorder="1" applyAlignment="1">
      <alignment/>
    </xf>
    <xf numFmtId="0" fontId="6" fillId="0" borderId="10" xfId="0" applyFont="1" applyBorder="1" applyAlignment="1">
      <alignment horizontal="left"/>
    </xf>
    <xf numFmtId="0" fontId="6" fillId="0" borderId="0" xfId="0" applyFont="1" applyAlignment="1">
      <alignment/>
    </xf>
    <xf numFmtId="173" fontId="5" fillId="0" borderId="10" xfId="0" applyNumberFormat="1" applyFont="1" applyBorder="1" applyAlignment="1">
      <alignment horizontal="center" wrapText="1"/>
    </xf>
    <xf numFmtId="0" fontId="6" fillId="0" borderId="10" xfId="0" applyFont="1" applyBorder="1" applyAlignment="1">
      <alignment horizontal="center"/>
    </xf>
    <xf numFmtId="171" fontId="5" fillId="0" borderId="10" xfId="0" applyNumberFormat="1" applyFont="1" applyBorder="1" applyAlignment="1">
      <alignment horizontal="left"/>
    </xf>
    <xf numFmtId="169" fontId="5" fillId="0" borderId="10" xfId="0" applyNumberFormat="1" applyFont="1" applyBorder="1" applyAlignment="1">
      <alignment horizontal="left"/>
    </xf>
    <xf numFmtId="173" fontId="5" fillId="0" borderId="0" xfId="0" applyNumberFormat="1" applyFont="1" applyAlignment="1">
      <alignment horizontal="left"/>
    </xf>
    <xf numFmtId="173" fontId="6" fillId="0" borderId="10" xfId="0" applyNumberFormat="1" applyFont="1" applyBorder="1" applyAlignment="1">
      <alignment horizontal="center"/>
    </xf>
    <xf numFmtId="169" fontId="5" fillId="0" borderId="0" xfId="0" applyNumberFormat="1" applyFont="1" applyAlignment="1">
      <alignment horizontal="left"/>
    </xf>
    <xf numFmtId="0" fontId="5" fillId="0" borderId="10" xfId="0" applyNumberFormat="1" applyFont="1" applyBorder="1" applyAlignment="1">
      <alignment horizontal="center"/>
    </xf>
    <xf numFmtId="0" fontId="5" fillId="0" borderId="0" xfId="0" applyNumberFormat="1" applyFont="1" applyAlignment="1">
      <alignment horizontal="center"/>
    </xf>
    <xf numFmtId="0" fontId="6" fillId="0" borderId="0" xfId="0" applyFont="1" applyBorder="1" applyAlignment="1">
      <alignment horizontal="center"/>
    </xf>
    <xf numFmtId="0" fontId="5" fillId="0" borderId="10" xfId="0" applyFont="1" applyBorder="1" applyAlignment="1">
      <alignment horizontal="left" vertical="center"/>
    </xf>
    <xf numFmtId="169" fontId="5" fillId="0" borderId="10" xfId="0" applyNumberFormat="1" applyFont="1" applyBorder="1" applyAlignment="1">
      <alignment horizontal="left" vertical="center"/>
    </xf>
    <xf numFmtId="0" fontId="6" fillId="0" borderId="0" xfId="0" applyFont="1" applyAlignment="1">
      <alignment horizontal="center" vertical="center"/>
    </xf>
    <xf numFmtId="0" fontId="6" fillId="0" borderId="10" xfId="0" applyFont="1" applyBorder="1" applyAlignment="1">
      <alignment horizontal="left" wrapText="1"/>
    </xf>
    <xf numFmtId="169" fontId="5" fillId="0" borderId="10" xfId="0" applyNumberFormat="1" applyFont="1" applyBorder="1" applyAlignment="1">
      <alignment wrapText="1"/>
    </xf>
    <xf numFmtId="169" fontId="5" fillId="0" borderId="10" xfId="0" applyNumberFormat="1" applyFont="1" applyBorder="1" applyAlignment="1">
      <alignment horizontal="left" wrapText="1"/>
    </xf>
    <xf numFmtId="173" fontId="5" fillId="0" borderId="10" xfId="0" applyNumberFormat="1" applyFont="1" applyBorder="1" applyAlignment="1">
      <alignment horizontal="left" wrapText="1"/>
    </xf>
    <xf numFmtId="0" fontId="6" fillId="0" borderId="0" xfId="0" applyFont="1" applyBorder="1" applyAlignment="1">
      <alignment horizontal="left"/>
    </xf>
    <xf numFmtId="0" fontId="6" fillId="0" borderId="0" xfId="0" applyNumberFormat="1" applyFont="1" applyBorder="1" applyAlignment="1">
      <alignment horizontal="center"/>
    </xf>
    <xf numFmtId="0" fontId="5" fillId="0" borderId="10" xfId="0" applyFont="1" applyBorder="1" applyAlignment="1">
      <alignment vertical="center"/>
    </xf>
    <xf numFmtId="0" fontId="60" fillId="0" borderId="10" xfId="0" applyFont="1" applyBorder="1" applyAlignment="1">
      <alignment horizontal="left"/>
    </xf>
    <xf numFmtId="173" fontId="6" fillId="0" borderId="0" xfId="0" applyNumberFormat="1" applyFont="1" applyBorder="1" applyAlignment="1">
      <alignment horizontal="center"/>
    </xf>
    <xf numFmtId="0" fontId="9" fillId="0" borderId="0" xfId="0" applyFont="1" applyBorder="1" applyAlignment="1">
      <alignment/>
    </xf>
    <xf numFmtId="0" fontId="6" fillId="0" borderId="10" xfId="0" applyFont="1" applyBorder="1" applyAlignment="1">
      <alignment wrapText="1"/>
    </xf>
    <xf numFmtId="0" fontId="6" fillId="0" borderId="0" xfId="0" applyFont="1" applyBorder="1" applyAlignment="1">
      <alignment/>
    </xf>
    <xf numFmtId="0" fontId="8" fillId="0" borderId="0" xfId="0" applyFont="1" applyBorder="1" applyAlignment="1">
      <alignment/>
    </xf>
    <xf numFmtId="171" fontId="5" fillId="0" borderId="0" xfId="0" applyNumberFormat="1" applyFont="1" applyAlignment="1">
      <alignment horizontal="center"/>
    </xf>
    <xf numFmtId="169" fontId="6" fillId="0" borderId="10" xfId="0" applyNumberFormat="1" applyFont="1" applyBorder="1" applyAlignment="1">
      <alignment vertical="center"/>
    </xf>
    <xf numFmtId="0" fontId="6" fillId="0" borderId="10" xfId="0" applyFont="1" applyBorder="1" applyAlignment="1">
      <alignment vertical="center" wrapText="1"/>
    </xf>
    <xf numFmtId="0" fontId="8" fillId="0" borderId="0" xfId="0" applyFont="1" applyBorder="1" applyAlignment="1">
      <alignment horizontal="center" vertical="center"/>
    </xf>
    <xf numFmtId="169" fontId="6" fillId="0" borderId="10" xfId="0" applyNumberFormat="1" applyFont="1" applyBorder="1" applyAlignment="1">
      <alignment horizontal="left"/>
    </xf>
    <xf numFmtId="171" fontId="5" fillId="0" borderId="10" xfId="0" applyNumberFormat="1" applyFont="1" applyBorder="1" applyAlignment="1">
      <alignment horizontal="left" wrapText="1"/>
    </xf>
    <xf numFmtId="0" fontId="60" fillId="0" borderId="10" xfId="0" applyFont="1" applyBorder="1" applyAlignment="1">
      <alignment horizontal="left" wrapText="1"/>
    </xf>
    <xf numFmtId="171" fontId="5" fillId="0" borderId="0" xfId="0" applyNumberFormat="1" applyFont="1" applyBorder="1" applyAlignment="1">
      <alignment horizontal="center"/>
    </xf>
    <xf numFmtId="0" fontId="5" fillId="0" borderId="0" xfId="0" applyNumberFormat="1" applyFont="1" applyBorder="1" applyAlignment="1">
      <alignment horizontal="center"/>
    </xf>
    <xf numFmtId="0" fontId="6" fillId="0" borderId="10" xfId="0" applyFont="1" applyBorder="1" applyAlignment="1">
      <alignment horizontal="left" vertical="center"/>
    </xf>
    <xf numFmtId="0" fontId="61" fillId="0" borderId="10" xfId="0" applyFont="1" applyBorder="1" applyAlignment="1">
      <alignment wrapText="1"/>
    </xf>
    <xf numFmtId="0" fontId="62" fillId="0" borderId="10" xfId="0" applyFont="1" applyBorder="1" applyAlignment="1">
      <alignment/>
    </xf>
    <xf numFmtId="0" fontId="62" fillId="0" borderId="10" xfId="0" applyFont="1" applyBorder="1" applyAlignment="1">
      <alignment horizontal="center"/>
    </xf>
    <xf numFmtId="173" fontId="6" fillId="0" borderId="10" xfId="0" applyNumberFormat="1" applyFont="1" applyBorder="1" applyAlignment="1">
      <alignment horizontal="center" wrapText="1"/>
    </xf>
    <xf numFmtId="0" fontId="5" fillId="0" borderId="0" xfId="0" applyFont="1" applyAlignment="1">
      <alignment vertical="center"/>
    </xf>
    <xf numFmtId="173" fontId="5" fillId="0" borderId="0" xfId="0" applyNumberFormat="1" applyFont="1" applyAlignment="1">
      <alignment horizontal="center" vertical="center"/>
    </xf>
    <xf numFmtId="169" fontId="5" fillId="0" borderId="0" xfId="0" applyNumberFormat="1"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xf>
    <xf numFmtId="0" fontId="63" fillId="0" borderId="0" xfId="0" applyFont="1" applyAlignment="1">
      <alignment vertical="center"/>
    </xf>
    <xf numFmtId="169" fontId="5" fillId="0" borderId="0" xfId="0" applyNumberFormat="1" applyFont="1" applyBorder="1" applyAlignment="1">
      <alignment vertical="center"/>
    </xf>
    <xf numFmtId="0" fontId="5" fillId="0" borderId="10" xfId="0" applyFont="1" applyBorder="1" applyAlignment="1">
      <alignment/>
    </xf>
    <xf numFmtId="0" fontId="6" fillId="0" borderId="10" xfId="0" applyFont="1" applyBorder="1" applyAlignment="1">
      <alignment/>
    </xf>
    <xf numFmtId="0" fontId="60" fillId="0" borderId="10" xfId="0" applyFont="1" applyBorder="1" applyAlignment="1">
      <alignment/>
    </xf>
    <xf numFmtId="0" fontId="5" fillId="0" borderId="0" xfId="0" applyFont="1" applyBorder="1" applyAlignment="1">
      <alignment/>
    </xf>
    <xf numFmtId="173" fontId="6" fillId="0" borderId="10" xfId="0" applyNumberFormat="1" applyFont="1" applyBorder="1" applyAlignment="1">
      <alignment horizontal="left"/>
    </xf>
    <xf numFmtId="173" fontId="5" fillId="0" borderId="0" xfId="0" applyNumberFormat="1" applyFont="1" applyBorder="1" applyAlignment="1">
      <alignment horizontal="left"/>
    </xf>
    <xf numFmtId="0" fontId="11" fillId="0" borderId="0" xfId="0" applyFont="1" applyAlignment="1">
      <alignment horizontal="left" wrapText="1"/>
    </xf>
    <xf numFmtId="0" fontId="11" fillId="0" borderId="0" xfId="0" applyFont="1" applyAlignment="1">
      <alignment horizontal="left"/>
    </xf>
    <xf numFmtId="169" fontId="6" fillId="0" borderId="10" xfId="0" applyNumberFormat="1" applyFont="1" applyBorder="1" applyAlignment="1">
      <alignment horizontal="left" wrapText="1"/>
    </xf>
    <xf numFmtId="0" fontId="6" fillId="0" borderId="11" xfId="0" applyFont="1" applyBorder="1" applyAlignment="1">
      <alignment vertical="center"/>
    </xf>
    <xf numFmtId="173" fontId="6" fillId="0" borderId="10" xfId="0" applyNumberFormat="1" applyFont="1" applyBorder="1" applyAlignment="1">
      <alignment horizontal="left" wrapText="1"/>
    </xf>
    <xf numFmtId="0" fontId="5" fillId="0" borderId="10" xfId="0" applyNumberFormat="1" applyFont="1" applyBorder="1" applyAlignment="1">
      <alignment horizontal="left"/>
    </xf>
    <xf numFmtId="0" fontId="6" fillId="0" borderId="10" xfId="0" applyNumberFormat="1" applyFont="1" applyBorder="1" applyAlignment="1">
      <alignment horizontal="left"/>
    </xf>
    <xf numFmtId="173" fontId="60" fillId="0" borderId="10" xfId="0" applyNumberFormat="1" applyFont="1" applyBorder="1" applyAlignment="1">
      <alignment horizontal="left"/>
    </xf>
    <xf numFmtId="0" fontId="64" fillId="32" borderId="12" xfId="0" applyFont="1" applyFill="1" applyBorder="1" applyAlignment="1">
      <alignment wrapText="1"/>
    </xf>
    <xf numFmtId="0" fontId="60" fillId="32" borderId="12" xfId="0" applyFont="1" applyFill="1" applyBorder="1" applyAlignment="1">
      <alignment wrapText="1"/>
    </xf>
    <xf numFmtId="0" fontId="64" fillId="32" borderId="10" xfId="0" applyFont="1" applyFill="1" applyBorder="1" applyAlignment="1">
      <alignment wrapText="1"/>
    </xf>
    <xf numFmtId="0" fontId="60" fillId="32" borderId="10" xfId="0" applyFont="1" applyFill="1" applyBorder="1" applyAlignment="1">
      <alignment wrapText="1"/>
    </xf>
    <xf numFmtId="0" fontId="5" fillId="0" borderId="10" xfId="0" applyNumberFormat="1" applyFont="1" applyBorder="1" applyAlignment="1">
      <alignment/>
    </xf>
    <xf numFmtId="169" fontId="5" fillId="0" borderId="10" xfId="0" applyNumberFormat="1" applyFont="1" applyBorder="1" applyAlignment="1">
      <alignment/>
    </xf>
    <xf numFmtId="0" fontId="60" fillId="0" borderId="0" xfId="0" applyFont="1" applyAlignment="1">
      <alignment/>
    </xf>
    <xf numFmtId="0" fontId="62" fillId="0" borderId="0" xfId="0" applyFont="1" applyAlignment="1">
      <alignment/>
    </xf>
    <xf numFmtId="169" fontId="5" fillId="0" borderId="0" xfId="0" applyNumberFormat="1" applyFont="1" applyBorder="1" applyAlignment="1">
      <alignment horizontal="left"/>
    </xf>
    <xf numFmtId="0" fontId="64" fillId="32" borderId="10" xfId="0" applyFont="1" applyFill="1" applyBorder="1" applyAlignment="1">
      <alignment horizontal="left" wrapText="1"/>
    </xf>
    <xf numFmtId="0" fontId="60" fillId="32" borderId="10" xfId="0" applyFont="1" applyFill="1" applyBorder="1" applyAlignment="1">
      <alignment horizontal="left" wrapText="1"/>
    </xf>
    <xf numFmtId="0" fontId="5" fillId="33" borderId="10" xfId="0" applyFont="1" applyFill="1" applyBorder="1" applyAlignment="1">
      <alignment horizontal="left"/>
    </xf>
    <xf numFmtId="0" fontId="5" fillId="33" borderId="10" xfId="0" applyNumberFormat="1" applyFont="1" applyFill="1" applyBorder="1" applyAlignment="1">
      <alignment horizontal="left"/>
    </xf>
    <xf numFmtId="0" fontId="60" fillId="33" borderId="10" xfId="0" applyFont="1" applyFill="1" applyBorder="1" applyAlignment="1">
      <alignment horizontal="left"/>
    </xf>
    <xf numFmtId="0" fontId="6" fillId="33" borderId="10" xfId="0" applyFont="1" applyFill="1" applyBorder="1" applyAlignment="1">
      <alignment horizontal="left"/>
    </xf>
    <xf numFmtId="17" fontId="5" fillId="0" borderId="10" xfId="0" applyNumberFormat="1" applyFont="1" applyBorder="1" applyAlignment="1">
      <alignment horizontal="left"/>
    </xf>
    <xf numFmtId="0" fontId="6" fillId="0" borderId="10" xfId="0" applyNumberFormat="1" applyFont="1" applyBorder="1" applyAlignment="1">
      <alignment/>
    </xf>
    <xf numFmtId="0" fontId="5" fillId="0" borderId="0" xfId="0" applyFont="1" applyAlignment="1">
      <alignment/>
    </xf>
    <xf numFmtId="171" fontId="5" fillId="0" borderId="10" xfId="0" applyNumberFormat="1" applyFont="1" applyBorder="1" applyAlignment="1">
      <alignment/>
    </xf>
    <xf numFmtId="171" fontId="5" fillId="0" borderId="0" xfId="0" applyNumberFormat="1" applyFont="1" applyAlignment="1">
      <alignment/>
    </xf>
    <xf numFmtId="0" fontId="7" fillId="0" borderId="10" xfId="0" applyFont="1" applyBorder="1" applyAlignment="1">
      <alignment/>
    </xf>
    <xf numFmtId="0" fontId="65" fillId="0" borderId="0" xfId="0" applyFont="1" applyBorder="1" applyAlignment="1">
      <alignment/>
    </xf>
    <xf numFmtId="0" fontId="65" fillId="0" borderId="0" xfId="0" applyFont="1" applyBorder="1" applyAlignment="1">
      <alignment horizontal="center"/>
    </xf>
    <xf numFmtId="0" fontId="61" fillId="33" borderId="10" xfId="0" applyFont="1" applyFill="1" applyBorder="1" applyAlignment="1">
      <alignment horizontal="left"/>
    </xf>
    <xf numFmtId="171" fontId="61" fillId="33" borderId="10" xfId="0" applyNumberFormat="1" applyFont="1" applyFill="1" applyBorder="1" applyAlignment="1">
      <alignment horizontal="left"/>
    </xf>
    <xf numFmtId="0" fontId="5" fillId="0" borderId="10" xfId="0" applyFont="1" applyFill="1" applyBorder="1" applyAlignment="1">
      <alignment horizontal="left" vertical="center" wrapText="1"/>
    </xf>
    <xf numFmtId="0" fontId="5" fillId="0" borderId="10" xfId="0" applyFont="1" applyBorder="1" applyAlignment="1">
      <alignment vertical="center" wrapText="1"/>
    </xf>
    <xf numFmtId="17" fontId="5" fillId="0" borderId="10" xfId="0" applyNumberFormat="1" applyFont="1" applyBorder="1" applyAlignment="1">
      <alignment/>
    </xf>
    <xf numFmtId="0" fontId="62" fillId="0" borderId="0" xfId="0" applyFont="1" applyAlignment="1">
      <alignment/>
    </xf>
    <xf numFmtId="0" fontId="64" fillId="0" borderId="10" xfId="0" applyFont="1" applyBorder="1" applyAlignment="1">
      <alignment horizontal="left" vertical="center"/>
    </xf>
    <xf numFmtId="0" fontId="64" fillId="0" borderId="10" xfId="0" applyFont="1" applyBorder="1" applyAlignment="1">
      <alignment horizontal="left"/>
    </xf>
    <xf numFmtId="173" fontId="6" fillId="0" borderId="10" xfId="0" applyNumberFormat="1" applyFont="1" applyBorder="1" applyAlignment="1">
      <alignment/>
    </xf>
    <xf numFmtId="173" fontId="5" fillId="0" borderId="10" xfId="0" applyNumberFormat="1" applyFont="1" applyBorder="1" applyAlignment="1">
      <alignment/>
    </xf>
    <xf numFmtId="173" fontId="5" fillId="0" borderId="0" xfId="0" applyNumberFormat="1" applyFont="1" applyAlignment="1">
      <alignment/>
    </xf>
    <xf numFmtId="173" fontId="5" fillId="0" borderId="10" xfId="0" applyNumberFormat="1" applyFont="1" applyFill="1" applyBorder="1" applyAlignment="1">
      <alignment/>
    </xf>
    <xf numFmtId="173" fontId="60" fillId="0" borderId="10" xfId="0" applyNumberFormat="1" applyFont="1" applyBorder="1" applyAlignment="1">
      <alignment/>
    </xf>
    <xf numFmtId="173" fontId="5" fillId="0" borderId="0" xfId="0" applyNumberFormat="1" applyFont="1" applyBorder="1" applyAlignment="1">
      <alignment/>
    </xf>
    <xf numFmtId="0" fontId="5" fillId="0" borderId="10" xfId="0" applyFont="1" applyFill="1" applyBorder="1" applyAlignment="1">
      <alignment/>
    </xf>
    <xf numFmtId="0" fontId="64" fillId="0" borderId="10" xfId="0" applyFont="1" applyBorder="1" applyAlignment="1">
      <alignment/>
    </xf>
    <xf numFmtId="171" fontId="6" fillId="0" borderId="10" xfId="0" applyNumberFormat="1" applyFont="1" applyBorder="1" applyAlignment="1">
      <alignment wrapText="1"/>
    </xf>
    <xf numFmtId="17" fontId="5" fillId="0" borderId="10" xfId="0" applyNumberFormat="1" applyFont="1" applyBorder="1" applyAlignment="1">
      <alignment/>
    </xf>
    <xf numFmtId="169" fontId="5" fillId="0" borderId="10" xfId="0" applyNumberFormat="1" applyFont="1" applyBorder="1" applyAlignment="1">
      <alignment vertical="center"/>
    </xf>
    <xf numFmtId="173" fontId="5" fillId="0" borderId="10" xfId="0" applyNumberFormat="1" applyFont="1" applyBorder="1" applyAlignment="1">
      <alignment vertical="center"/>
    </xf>
    <xf numFmtId="0" fontId="60" fillId="0" borderId="10" xfId="0" applyFont="1" applyBorder="1" applyAlignment="1">
      <alignment vertical="center"/>
    </xf>
    <xf numFmtId="0" fontId="6" fillId="0" borderId="0" xfId="0" applyFont="1" applyAlignment="1">
      <alignment vertical="center"/>
    </xf>
    <xf numFmtId="0" fontId="6" fillId="0" borderId="10" xfId="0" applyNumberFormat="1" applyFont="1" applyBorder="1" applyAlignment="1">
      <alignment horizontal="left" wrapText="1"/>
    </xf>
    <xf numFmtId="0" fontId="64" fillId="32" borderId="10" xfId="0" applyFont="1" applyFill="1" applyBorder="1" applyAlignment="1">
      <alignment horizontal="left" vertical="center"/>
    </xf>
    <xf numFmtId="16" fontId="5" fillId="0" borderId="10" xfId="0" applyNumberFormat="1" applyFont="1" applyBorder="1" applyAlignment="1">
      <alignment horizontal="left"/>
    </xf>
    <xf numFmtId="0" fontId="62" fillId="32" borderId="10" xfId="0" applyFont="1" applyFill="1" applyBorder="1" applyAlignment="1">
      <alignment horizontal="left" wrapText="1"/>
    </xf>
    <xf numFmtId="0" fontId="66" fillId="32" borderId="10" xfId="0" applyFont="1" applyFill="1" applyBorder="1" applyAlignment="1">
      <alignment horizontal="left" wrapText="1"/>
    </xf>
    <xf numFmtId="0" fontId="13" fillId="0" borderId="0" xfId="0" applyFont="1" applyBorder="1" applyAlignment="1">
      <alignment horizontal="center"/>
    </xf>
    <xf numFmtId="0" fontId="6" fillId="0" borderId="10" xfId="0" applyNumberFormat="1" applyFont="1" applyBorder="1" applyAlignment="1">
      <alignment vertical="center"/>
    </xf>
    <xf numFmtId="0" fontId="5" fillId="0" borderId="10" xfId="0" applyNumberFormat="1" applyFont="1" applyBorder="1" applyAlignment="1">
      <alignment vertical="center"/>
    </xf>
    <xf numFmtId="17" fontId="5" fillId="0" borderId="10" xfId="0" applyNumberFormat="1" applyFont="1" applyBorder="1" applyAlignment="1">
      <alignment wrapText="1"/>
    </xf>
    <xf numFmtId="0" fontId="5" fillId="0" borderId="10" xfId="0" applyFont="1" applyFill="1" applyBorder="1" applyAlignment="1">
      <alignment wrapText="1"/>
    </xf>
    <xf numFmtId="0" fontId="8" fillId="0" borderId="0" xfId="0" applyFont="1" applyBorder="1" applyAlignment="1">
      <alignment vertical="center"/>
    </xf>
    <xf numFmtId="173" fontId="5" fillId="0" borderId="0" xfId="0" applyNumberFormat="1" applyFont="1" applyBorder="1" applyAlignment="1">
      <alignment horizontal="left" vertical="center"/>
    </xf>
    <xf numFmtId="0" fontId="61" fillId="0" borderId="0" xfId="0" applyFont="1" applyBorder="1" applyAlignment="1">
      <alignment/>
    </xf>
    <xf numFmtId="0" fontId="61" fillId="0" borderId="10" xfId="0" applyFont="1" applyBorder="1" applyAlignment="1">
      <alignment horizontal="left" wrapText="1"/>
    </xf>
    <xf numFmtId="0" fontId="8" fillId="0" borderId="0" xfId="0" applyFont="1" applyAlignment="1">
      <alignment/>
    </xf>
    <xf numFmtId="0" fontId="62" fillId="32" borderId="10" xfId="0" applyFont="1" applyFill="1" applyBorder="1" applyAlignment="1">
      <alignment wrapText="1"/>
    </xf>
    <xf numFmtId="0" fontId="66" fillId="32" borderId="10" xfId="0" applyFont="1" applyFill="1" applyBorder="1" applyAlignment="1">
      <alignment wrapText="1"/>
    </xf>
    <xf numFmtId="17" fontId="6" fillId="0" borderId="10" xfId="0" applyNumberFormat="1" applyFont="1" applyBorder="1" applyAlignment="1">
      <alignment/>
    </xf>
    <xf numFmtId="0" fontId="64" fillId="0" borderId="10" xfId="0" applyFont="1" applyBorder="1" applyAlignment="1">
      <alignment horizontal="left" vertical="center" wrapText="1"/>
    </xf>
    <xf numFmtId="0" fontId="60" fillId="0" borderId="10" xfId="0" applyFont="1" applyBorder="1" applyAlignment="1">
      <alignment horizontal="left" vertical="center" wrapText="1"/>
    </xf>
    <xf numFmtId="0" fontId="6" fillId="0" borderId="0" xfId="0" applyNumberFormat="1" applyFont="1" applyBorder="1" applyAlignment="1">
      <alignment horizontal="left"/>
    </xf>
    <xf numFmtId="0" fontId="6" fillId="0" borderId="10" xfId="0" applyNumberFormat="1" applyFont="1" applyBorder="1" applyAlignment="1">
      <alignment horizontal="left" vertical="center"/>
    </xf>
    <xf numFmtId="0" fontId="36" fillId="0" borderId="10" xfId="0" applyFont="1" applyBorder="1" applyAlignment="1">
      <alignment horizontal="left" vertical="center"/>
    </xf>
    <xf numFmtId="17" fontId="0" fillId="0" borderId="10" xfId="0" applyNumberFormat="1" applyFont="1" applyBorder="1" applyAlignment="1">
      <alignment horizontal="left"/>
    </xf>
    <xf numFmtId="0" fontId="36" fillId="0" borderId="10" xfId="0" applyNumberFormat="1" applyFont="1" applyBorder="1" applyAlignment="1">
      <alignment horizontal="left"/>
    </xf>
    <xf numFmtId="0" fontId="36" fillId="0" borderId="10" xfId="0" applyFont="1" applyBorder="1" applyAlignment="1">
      <alignment horizontal="left"/>
    </xf>
    <xf numFmtId="0" fontId="5" fillId="0" borderId="10" xfId="0" applyNumberFormat="1" applyFont="1" applyBorder="1" applyAlignment="1">
      <alignment horizontal="left" vertical="center"/>
    </xf>
    <xf numFmtId="169" fontId="36" fillId="0" borderId="10" xfId="0" applyNumberFormat="1" applyFont="1" applyBorder="1" applyAlignment="1">
      <alignment horizontal="left"/>
    </xf>
    <xf numFmtId="0" fontId="5" fillId="0" borderId="0" xfId="0" applyNumberFormat="1" applyFont="1" applyAlignment="1">
      <alignment horizontal="left"/>
    </xf>
    <xf numFmtId="0" fontId="37" fillId="0" borderId="10" xfId="0" applyFont="1" applyBorder="1" applyAlignment="1">
      <alignment horizontal="left" vertical="center"/>
    </xf>
    <xf numFmtId="17" fontId="6" fillId="0" borderId="10" xfId="0" applyNumberFormat="1" applyFont="1" applyBorder="1" applyAlignment="1">
      <alignment horizontal="left"/>
    </xf>
    <xf numFmtId="0" fontId="61" fillId="33" borderId="10" xfId="0" applyNumberFormat="1" applyFont="1" applyFill="1" applyBorder="1" applyAlignment="1">
      <alignment horizontal="left"/>
    </xf>
    <xf numFmtId="17" fontId="5" fillId="0" borderId="10" xfId="0" applyNumberFormat="1" applyFont="1" applyBorder="1" applyAlignment="1">
      <alignment horizontal="left" wrapText="1"/>
    </xf>
    <xf numFmtId="169" fontId="6" fillId="0" borderId="10" xfId="0" applyNumberFormat="1" applyFont="1" applyBorder="1" applyAlignment="1">
      <alignment/>
    </xf>
    <xf numFmtId="16" fontId="6" fillId="0" borderId="10" xfId="0" applyNumberFormat="1" applyFont="1" applyBorder="1" applyAlignment="1">
      <alignment/>
    </xf>
    <xf numFmtId="173" fontId="5" fillId="0" borderId="10" xfId="0" applyNumberFormat="1" applyFont="1" applyBorder="1" applyAlignment="1">
      <alignment horizontal="center" vertical="center"/>
    </xf>
    <xf numFmtId="0" fontId="5" fillId="0" borderId="0" xfId="0" applyFont="1" applyBorder="1" applyAlignment="1">
      <alignment wrapText="1"/>
    </xf>
    <xf numFmtId="0" fontId="5" fillId="0" borderId="0" xfId="0" applyNumberFormat="1" applyFont="1" applyBorder="1" applyAlignment="1">
      <alignment/>
    </xf>
    <xf numFmtId="0" fontId="5" fillId="33" borderId="0" xfId="0" applyFont="1" applyFill="1" applyBorder="1" applyAlignment="1">
      <alignment horizontal="left"/>
    </xf>
    <xf numFmtId="173" fontId="5" fillId="0" borderId="0" xfId="0" applyNumberFormat="1" applyFont="1" applyBorder="1" applyAlignment="1">
      <alignment/>
    </xf>
    <xf numFmtId="0" fontId="62" fillId="32" borderId="10" xfId="0" applyNumberFormat="1" applyFont="1" applyFill="1" applyBorder="1" applyAlignment="1">
      <alignment horizontal="left" wrapText="1"/>
    </xf>
    <xf numFmtId="0" fontId="60" fillId="32" borderId="10" xfId="0" applyNumberFormat="1" applyFont="1" applyFill="1" applyBorder="1" applyAlignment="1">
      <alignment horizontal="left" wrapText="1"/>
    </xf>
    <xf numFmtId="0" fontId="67" fillId="32" borderId="10" xfId="0" applyFont="1" applyFill="1" applyBorder="1" applyAlignment="1">
      <alignment horizontal="left" wrapText="1"/>
    </xf>
    <xf numFmtId="169" fontId="14" fillId="0" borderId="0" xfId="0" applyNumberFormat="1" applyFont="1" applyBorder="1" applyAlignment="1">
      <alignment horizontal="left"/>
    </xf>
    <xf numFmtId="0" fontId="67" fillId="32" borderId="10" xfId="0" applyNumberFormat="1" applyFont="1" applyFill="1" applyBorder="1" applyAlignment="1">
      <alignment horizontal="left" wrapText="1"/>
    </xf>
    <xf numFmtId="0" fontId="14" fillId="0" borderId="10" xfId="0" applyNumberFormat="1" applyFont="1" applyBorder="1" applyAlignment="1">
      <alignment horizontal="left"/>
    </xf>
    <xf numFmtId="0" fontId="67" fillId="0" borderId="0" xfId="0" applyFont="1" applyAlignment="1">
      <alignment/>
    </xf>
    <xf numFmtId="0" fontId="14" fillId="0" borderId="0" xfId="0" applyFont="1" applyBorder="1" applyAlignment="1">
      <alignment/>
    </xf>
    <xf numFmtId="0" fontId="37" fillId="34" borderId="10" xfId="0" applyFont="1" applyFill="1" applyBorder="1" applyAlignment="1">
      <alignment horizontal="left" vertical="center"/>
    </xf>
    <xf numFmtId="0" fontId="6" fillId="34" borderId="10" xfId="0" applyFont="1" applyFill="1" applyBorder="1" applyAlignment="1">
      <alignment horizontal="left"/>
    </xf>
    <xf numFmtId="173" fontId="6" fillId="34" borderId="10" xfId="0" applyNumberFormat="1" applyFont="1" applyFill="1" applyBorder="1" applyAlignment="1">
      <alignment horizontal="left"/>
    </xf>
    <xf numFmtId="169" fontId="6" fillId="34" borderId="10" xfId="0" applyNumberFormat="1" applyFont="1" applyFill="1" applyBorder="1" applyAlignment="1">
      <alignment horizontal="left"/>
    </xf>
    <xf numFmtId="0" fontId="6" fillId="34" borderId="10" xfId="0" applyFont="1" applyFill="1" applyBorder="1" applyAlignment="1">
      <alignment horizontal="left" wrapText="1"/>
    </xf>
    <xf numFmtId="0" fontId="6" fillId="34" borderId="10" xfId="0" applyNumberFormat="1" applyFont="1" applyFill="1" applyBorder="1" applyAlignment="1">
      <alignment horizontal="left"/>
    </xf>
    <xf numFmtId="0" fontId="6" fillId="34" borderId="10" xfId="0" applyFont="1" applyFill="1" applyBorder="1" applyAlignment="1">
      <alignment horizontal="left" vertical="center"/>
    </xf>
    <xf numFmtId="0" fontId="6" fillId="34" borderId="0" xfId="0" applyFont="1" applyFill="1" applyAlignment="1">
      <alignment/>
    </xf>
    <xf numFmtId="0" fontId="4" fillId="0" borderId="0" xfId="0" applyFont="1" applyAlignment="1">
      <alignment horizontal="center"/>
    </xf>
    <xf numFmtId="0" fontId="9" fillId="0" borderId="0" xfId="0" applyFont="1" applyAlignment="1">
      <alignment/>
    </xf>
    <xf numFmtId="0" fontId="4" fillId="0" borderId="0" xfId="0" applyFont="1" applyAlignment="1">
      <alignment horizontal="center" wrapText="1"/>
    </xf>
    <xf numFmtId="173" fontId="4" fillId="0" borderId="0" xfId="0" applyNumberFormat="1" applyFont="1" applyAlignment="1">
      <alignment/>
    </xf>
    <xf numFmtId="171" fontId="4" fillId="0" borderId="0" xfId="0" applyNumberFormat="1"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Fill="1" applyBorder="1" applyAlignment="1">
      <alignment horizontal="left"/>
    </xf>
    <xf numFmtId="0" fontId="5" fillId="0" borderId="10" xfId="0" applyFont="1" applyFill="1" applyBorder="1" applyAlignment="1">
      <alignment horizontal="left"/>
    </xf>
    <xf numFmtId="0" fontId="5" fillId="0" borderId="0" xfId="0" applyFont="1" applyFill="1" applyAlignment="1">
      <alignment horizontal="left"/>
    </xf>
    <xf numFmtId="0" fontId="60" fillId="0" borderId="0" xfId="0" applyFont="1" applyAlignment="1">
      <alignment horizontal="left"/>
    </xf>
    <xf numFmtId="173" fontId="5" fillId="0" borderId="10" xfId="0" applyNumberFormat="1" applyFont="1" applyFill="1" applyBorder="1" applyAlignment="1">
      <alignment horizontal="left"/>
    </xf>
    <xf numFmtId="171" fontId="5" fillId="0" borderId="10" xfId="0" applyNumberFormat="1" applyFont="1" applyFill="1" applyBorder="1" applyAlignment="1">
      <alignment horizontal="left"/>
    </xf>
    <xf numFmtId="0" fontId="5" fillId="0" borderId="10" xfId="0" applyFont="1" applyFill="1" applyBorder="1" applyAlignment="1">
      <alignment horizontal="left" wrapText="1"/>
    </xf>
    <xf numFmtId="0" fontId="5" fillId="0" borderId="10" xfId="0" applyNumberFormat="1" applyFont="1" applyFill="1" applyBorder="1" applyAlignment="1">
      <alignment horizontal="left"/>
    </xf>
    <xf numFmtId="0" fontId="60" fillId="0" borderId="0" xfId="0" applyFont="1" applyBorder="1" applyAlignment="1">
      <alignment horizontal="left"/>
    </xf>
    <xf numFmtId="0" fontId="7" fillId="0" borderId="10" xfId="0" applyFont="1" applyBorder="1" applyAlignment="1">
      <alignment horizontal="left"/>
    </xf>
    <xf numFmtId="16" fontId="60" fillId="0" borderId="10" xfId="0" applyNumberFormat="1" applyFont="1" applyBorder="1" applyAlignment="1">
      <alignment horizontal="left"/>
    </xf>
    <xf numFmtId="0" fontId="5" fillId="0" borderId="10" xfId="0" applyNumberFormat="1" applyFont="1" applyBorder="1" applyAlignment="1">
      <alignment horizontal="left" wrapText="1"/>
    </xf>
    <xf numFmtId="0" fontId="5" fillId="33" borderId="10" xfId="0" applyFont="1" applyFill="1" applyBorder="1" applyAlignment="1">
      <alignment horizontal="left" vertical="center" wrapText="1"/>
    </xf>
    <xf numFmtId="0" fontId="64" fillId="0" borderId="10" xfId="0" applyFont="1" applyFill="1" applyBorder="1" applyAlignment="1">
      <alignment horizontal="left" wrapText="1"/>
    </xf>
    <xf numFmtId="169" fontId="5" fillId="0" borderId="10" xfId="0" applyNumberFormat="1" applyFont="1" applyFill="1" applyBorder="1" applyAlignment="1">
      <alignment horizontal="left"/>
    </xf>
    <xf numFmtId="17" fontId="5" fillId="0" borderId="10" xfId="0" applyNumberFormat="1" applyFont="1" applyFill="1" applyBorder="1" applyAlignment="1">
      <alignment horizontal="left" wrapText="1"/>
    </xf>
    <xf numFmtId="0" fontId="5" fillId="33" borderId="0" xfId="0" applyFont="1" applyFill="1" applyBorder="1" applyAlignment="1">
      <alignment/>
    </xf>
    <xf numFmtId="0" fontId="5" fillId="33" borderId="0" xfId="0" applyFont="1" applyFill="1" applyAlignment="1">
      <alignment/>
    </xf>
    <xf numFmtId="0" fontId="6" fillId="33" borderId="10" xfId="0" applyFont="1" applyFill="1" applyBorder="1" applyAlignment="1">
      <alignment/>
    </xf>
    <xf numFmtId="173" fontId="6" fillId="33" borderId="10" xfId="0" applyNumberFormat="1" applyFont="1" applyFill="1" applyBorder="1" applyAlignment="1">
      <alignment/>
    </xf>
    <xf numFmtId="171" fontId="6" fillId="33" borderId="10" xfId="0" applyNumberFormat="1" applyFont="1" applyFill="1" applyBorder="1" applyAlignment="1">
      <alignment wrapText="1"/>
    </xf>
    <xf numFmtId="0" fontId="6" fillId="33" borderId="10" xfId="0" applyNumberFormat="1" applyFont="1" applyFill="1" applyBorder="1" applyAlignment="1">
      <alignment/>
    </xf>
    <xf numFmtId="0" fontId="6" fillId="33" borderId="10" xfId="0" applyNumberFormat="1" applyFont="1" applyFill="1" applyBorder="1" applyAlignment="1">
      <alignment wrapText="1"/>
    </xf>
    <xf numFmtId="0" fontId="5" fillId="33" borderId="10" xfId="0" applyFont="1" applyFill="1" applyBorder="1" applyAlignment="1">
      <alignment/>
    </xf>
    <xf numFmtId="173" fontId="5" fillId="33" borderId="10" xfId="0" applyNumberFormat="1" applyFont="1" applyFill="1" applyBorder="1" applyAlignment="1">
      <alignment/>
    </xf>
    <xf numFmtId="171" fontId="5" fillId="33" borderId="10" xfId="0" applyNumberFormat="1" applyFont="1" applyFill="1" applyBorder="1" applyAlignment="1">
      <alignment/>
    </xf>
    <xf numFmtId="0" fontId="5" fillId="33" borderId="10" xfId="0" applyFont="1" applyFill="1" applyBorder="1" applyAlignment="1">
      <alignment wrapText="1"/>
    </xf>
    <xf numFmtId="0" fontId="60" fillId="33" borderId="10" xfId="0" applyFont="1" applyFill="1" applyBorder="1" applyAlignment="1">
      <alignment/>
    </xf>
    <xf numFmtId="0" fontId="5" fillId="33" borderId="10" xfId="0" applyNumberFormat="1" applyFont="1" applyFill="1" applyBorder="1" applyAlignment="1">
      <alignment/>
    </xf>
    <xf numFmtId="173" fontId="5" fillId="33" borderId="10" xfId="0" applyNumberFormat="1" applyFont="1" applyFill="1" applyBorder="1" applyAlignment="1">
      <alignment wrapText="1"/>
    </xf>
    <xf numFmtId="169" fontId="5" fillId="33" borderId="10" xfId="0" applyNumberFormat="1" applyFont="1" applyFill="1" applyBorder="1" applyAlignment="1">
      <alignment/>
    </xf>
    <xf numFmtId="171" fontId="5" fillId="33" borderId="10" xfId="0" applyNumberFormat="1" applyFont="1" applyFill="1" applyBorder="1" applyAlignment="1">
      <alignment wrapText="1"/>
    </xf>
    <xf numFmtId="0" fontId="5" fillId="33" borderId="10" xfId="0" applyNumberFormat="1" applyFont="1" applyFill="1" applyBorder="1" applyAlignment="1">
      <alignment wrapText="1"/>
    </xf>
    <xf numFmtId="16" fontId="60" fillId="33" borderId="10" xfId="0" applyNumberFormat="1" applyFont="1" applyFill="1" applyBorder="1" applyAlignment="1">
      <alignment/>
    </xf>
    <xf numFmtId="0" fontId="60" fillId="33" borderId="10" xfId="0" applyFont="1" applyFill="1" applyBorder="1" applyAlignment="1">
      <alignment wrapText="1"/>
    </xf>
    <xf numFmtId="17" fontId="5" fillId="33" borderId="10" xfId="0" applyNumberFormat="1" applyFont="1" applyFill="1" applyBorder="1" applyAlignment="1">
      <alignment wrapText="1"/>
    </xf>
    <xf numFmtId="17" fontId="5" fillId="33" borderId="10" xfId="0" applyNumberFormat="1" applyFont="1" applyFill="1" applyBorder="1" applyAlignment="1">
      <alignment/>
    </xf>
    <xf numFmtId="173" fontId="5" fillId="33" borderId="0" xfId="0" applyNumberFormat="1" applyFont="1" applyFill="1" applyBorder="1" applyAlignment="1">
      <alignment/>
    </xf>
    <xf numFmtId="0" fontId="60" fillId="33" borderId="0" xfId="0" applyFont="1" applyFill="1" applyBorder="1" applyAlignment="1">
      <alignment/>
    </xf>
    <xf numFmtId="0" fontId="5" fillId="33" borderId="0" xfId="0" applyNumberFormat="1" applyFont="1" applyFill="1" applyBorder="1" applyAlignment="1">
      <alignment/>
    </xf>
    <xf numFmtId="0" fontId="11" fillId="0" borderId="0" xfId="0" applyFont="1" applyAlignment="1">
      <alignment horizontal="right"/>
    </xf>
    <xf numFmtId="0" fontId="10" fillId="0" borderId="0" xfId="0" applyFont="1" applyAlignment="1">
      <alignment horizontal="right"/>
    </xf>
    <xf numFmtId="0" fontId="15" fillId="0" borderId="0" xfId="0" applyFont="1" applyAlignment="1">
      <alignment vertical="center"/>
    </xf>
    <xf numFmtId="0" fontId="64" fillId="0" borderId="10" xfId="0" applyFont="1" applyBorder="1" applyAlignment="1">
      <alignment vertical="center"/>
    </xf>
    <xf numFmtId="173" fontId="5" fillId="0" borderId="10" xfId="0" applyNumberFormat="1" applyFont="1" applyBorder="1" applyAlignment="1">
      <alignment vertical="center" wrapText="1"/>
    </xf>
    <xf numFmtId="171" fontId="5" fillId="0" borderId="10" xfId="0" applyNumberFormat="1" applyFont="1" applyBorder="1" applyAlignment="1">
      <alignment vertical="center"/>
    </xf>
    <xf numFmtId="0" fontId="5" fillId="0" borderId="10" xfId="0" applyNumberFormat="1"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60" fillId="0" borderId="0" xfId="0" applyFont="1" applyFill="1" applyAlignment="1">
      <alignment/>
    </xf>
    <xf numFmtId="0" fontId="14" fillId="0" borderId="0" xfId="0" applyFont="1" applyFill="1" applyBorder="1" applyAlignment="1">
      <alignment/>
    </xf>
    <xf numFmtId="169" fontId="6" fillId="0" borderId="0" xfId="0" applyNumberFormat="1"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center"/>
    </xf>
    <xf numFmtId="0" fontId="68" fillId="0" borderId="0" xfId="0" applyFont="1" applyBorder="1" applyAlignment="1">
      <alignment horizontal="center"/>
    </xf>
    <xf numFmtId="0" fontId="11"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center" vertical="center"/>
    </xf>
    <xf numFmtId="0" fontId="68"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13" fillId="0" borderId="0"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9" fillId="0" borderId="0" xfId="0" applyFont="1" applyBorder="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14" fillId="0" borderId="0" xfId="0" applyFont="1" applyAlignment="1">
      <alignment horizontal="center"/>
    </xf>
    <xf numFmtId="0" fontId="5" fillId="0" borderId="0" xfId="0" applyFont="1" applyAlignment="1">
      <alignment horizontal="center"/>
    </xf>
    <xf numFmtId="0" fontId="11" fillId="0" borderId="0" xfId="0" applyFont="1" applyAlignment="1">
      <alignment horizontal="center"/>
    </xf>
    <xf numFmtId="0" fontId="4" fillId="0" borderId="0" xfId="0" applyFont="1" applyBorder="1" applyAlignment="1">
      <alignment horizontal="center" vertical="center"/>
    </xf>
    <xf numFmtId="0" fontId="10" fillId="0" borderId="0" xfId="0" applyFont="1" applyAlignment="1">
      <alignment horizontal="center"/>
    </xf>
    <xf numFmtId="0" fontId="70" fillId="0" borderId="0" xfId="0" applyFont="1" applyAlignment="1">
      <alignment horizontal="center"/>
    </xf>
    <xf numFmtId="0" fontId="5" fillId="0" borderId="13" xfId="0" applyFont="1" applyBorder="1" applyAlignment="1">
      <alignment horizontal="center" vertical="center"/>
    </xf>
    <xf numFmtId="0" fontId="5" fillId="0" borderId="0" xfId="0" applyFont="1" applyAlignment="1">
      <alignment horizontal="center" vertical="center"/>
    </xf>
    <xf numFmtId="0" fontId="6" fillId="0" borderId="13" xfId="0" applyFont="1" applyBorder="1" applyAlignment="1">
      <alignment horizontal="center" vertical="center"/>
    </xf>
    <xf numFmtId="0" fontId="6" fillId="34" borderId="13" xfId="0" applyFont="1" applyFill="1" applyBorder="1" applyAlignment="1">
      <alignment horizontal="center" vertical="center"/>
    </xf>
    <xf numFmtId="0" fontId="6" fillId="34" borderId="0" xfId="0" applyFont="1" applyFill="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xdr:row>
      <xdr:rowOff>9525</xdr:rowOff>
    </xdr:from>
    <xdr:to>
      <xdr:col>3</xdr:col>
      <xdr:colOff>295275</xdr:colOff>
      <xdr:row>2</xdr:row>
      <xdr:rowOff>9525</xdr:rowOff>
    </xdr:to>
    <xdr:sp>
      <xdr:nvSpPr>
        <xdr:cNvPr id="1" name="Straight Connector 2"/>
        <xdr:cNvSpPr>
          <a:spLocks/>
        </xdr:cNvSpPr>
      </xdr:nvSpPr>
      <xdr:spPr>
        <a:xfrm>
          <a:off x="447675" y="838200"/>
          <a:ext cx="1838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933450</xdr:colOff>
      <xdr:row>2</xdr:row>
      <xdr:rowOff>19050</xdr:rowOff>
    </xdr:from>
    <xdr:to>
      <xdr:col>10</xdr:col>
      <xdr:colOff>9525</xdr:colOff>
      <xdr:row>2</xdr:row>
      <xdr:rowOff>19050</xdr:rowOff>
    </xdr:to>
    <xdr:sp>
      <xdr:nvSpPr>
        <xdr:cNvPr id="2" name="Straight Connector 4"/>
        <xdr:cNvSpPr>
          <a:spLocks/>
        </xdr:cNvSpPr>
      </xdr:nvSpPr>
      <xdr:spPr>
        <a:xfrm>
          <a:off x="5743575" y="847725"/>
          <a:ext cx="2066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657225</xdr:rowOff>
    </xdr:from>
    <xdr:to>
      <xdr:col>3</xdr:col>
      <xdr:colOff>209550</xdr:colOff>
      <xdr:row>1</xdr:row>
      <xdr:rowOff>0</xdr:rowOff>
    </xdr:to>
    <xdr:sp>
      <xdr:nvSpPr>
        <xdr:cNvPr id="1" name="Straight Connector 3"/>
        <xdr:cNvSpPr>
          <a:spLocks/>
        </xdr:cNvSpPr>
      </xdr:nvSpPr>
      <xdr:spPr>
        <a:xfrm flipV="1">
          <a:off x="790575" y="657225"/>
          <a:ext cx="15811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885825</xdr:colOff>
      <xdr:row>1</xdr:row>
      <xdr:rowOff>9525</xdr:rowOff>
    </xdr:from>
    <xdr:to>
      <xdr:col>8</xdr:col>
      <xdr:colOff>838200</xdr:colOff>
      <xdr:row>1</xdr:row>
      <xdr:rowOff>9525</xdr:rowOff>
    </xdr:to>
    <xdr:sp>
      <xdr:nvSpPr>
        <xdr:cNvPr id="2" name="Straight Connector 4"/>
        <xdr:cNvSpPr>
          <a:spLocks/>
        </xdr:cNvSpPr>
      </xdr:nvSpPr>
      <xdr:spPr>
        <a:xfrm>
          <a:off x="5581650" y="676275"/>
          <a:ext cx="1543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111</xdr:row>
      <xdr:rowOff>0</xdr:rowOff>
    </xdr:from>
    <xdr:ext cx="285750" cy="666750"/>
    <xdr:sp>
      <xdr:nvSpPr>
        <xdr:cNvPr id="1" name="Text Box 7"/>
        <xdr:cNvSpPr txBox="1">
          <a:spLocks noChangeArrowheads="1"/>
        </xdr:cNvSpPr>
      </xdr:nvSpPr>
      <xdr:spPr>
        <a:xfrm>
          <a:off x="0" y="20393025"/>
          <a:ext cx="285750" cy="666750"/>
        </a:xfrm>
        <a:prstGeom prst="rect">
          <a:avLst/>
        </a:prstGeom>
        <a:noFill/>
        <a:ln w="9525" cmpd="sng">
          <a:noFill/>
        </a:ln>
      </xdr:spPr>
      <xdr:txBody>
        <a:bodyPr vertOverflow="clip" wrap="square">
          <a:spAutoFit/>
        </a:bodyPr>
        <a:p>
          <a:pPr algn="ctr">
            <a:defRPr/>
          </a:pPr>
          <a:r>
            <a:rPr lang="en-US" cap="none" sz="3600" b="0" i="0" u="none" baseline="0">
              <a:solidFill>
                <a:srgbClr val="000000"/>
              </a:solidFill>
            </a:rPr>
            <a:t> </a:t>
          </a:r>
        </a:p>
      </xdr:txBody>
    </xdr:sp>
    <xdr:clientData/>
  </xdr:oneCellAnchor>
  <xdr:twoCellAnchor>
    <xdr:from>
      <xdr:col>1</xdr:col>
      <xdr:colOff>419100</xdr:colOff>
      <xdr:row>2</xdr:row>
      <xdr:rowOff>9525</xdr:rowOff>
    </xdr:from>
    <xdr:to>
      <xdr:col>3</xdr:col>
      <xdr:colOff>381000</xdr:colOff>
      <xdr:row>2</xdr:row>
      <xdr:rowOff>19050</xdr:rowOff>
    </xdr:to>
    <xdr:sp>
      <xdr:nvSpPr>
        <xdr:cNvPr id="2" name="Straight Connector 2"/>
        <xdr:cNvSpPr>
          <a:spLocks/>
        </xdr:cNvSpPr>
      </xdr:nvSpPr>
      <xdr:spPr>
        <a:xfrm flipV="1">
          <a:off x="704850" y="838200"/>
          <a:ext cx="18573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1038225</xdr:colOff>
      <xdr:row>2</xdr:row>
      <xdr:rowOff>28575</xdr:rowOff>
    </xdr:from>
    <xdr:to>
      <xdr:col>10</xdr:col>
      <xdr:colOff>114300</xdr:colOff>
      <xdr:row>2</xdr:row>
      <xdr:rowOff>28575</xdr:rowOff>
    </xdr:to>
    <xdr:sp>
      <xdr:nvSpPr>
        <xdr:cNvPr id="3" name="Straight Connector 3"/>
        <xdr:cNvSpPr>
          <a:spLocks/>
        </xdr:cNvSpPr>
      </xdr:nvSpPr>
      <xdr:spPr>
        <a:xfrm>
          <a:off x="6372225" y="857250"/>
          <a:ext cx="1866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PageLayoutView="0" workbookViewId="0" topLeftCell="A1">
      <selection activeCell="A3" sqref="A3:L3"/>
    </sheetView>
  </sheetViews>
  <sheetFormatPr defaultColWidth="9.140625" defaultRowHeight="12.75"/>
  <cols>
    <col min="1" max="1" width="4.28125" style="22" customWidth="1"/>
    <col min="2" max="2" width="18.00390625" style="19" customWidth="1"/>
    <col min="3" max="3" width="9.140625" style="19" customWidth="1"/>
    <col min="4" max="4" width="10.421875" style="27" customWidth="1"/>
    <col min="5" max="5" width="13.28125" style="21" customWidth="1"/>
    <col min="6" max="6" width="5.8515625" style="19" customWidth="1"/>
    <col min="7" max="7" width="24.28125" style="18" customWidth="1"/>
    <col min="8" max="8" width="5.57421875" style="19" customWidth="1"/>
    <col min="9" max="9" width="15.421875" style="19" customWidth="1"/>
    <col min="10" max="10" width="5.8515625" style="19" customWidth="1"/>
    <col min="11" max="11" width="9.421875" style="20" customWidth="1"/>
    <col min="12" max="12" width="15.57421875" style="22" customWidth="1"/>
    <col min="13" max="16384" width="9.140625" style="19" customWidth="1"/>
  </cols>
  <sheetData>
    <row r="1" spans="1:12" s="67" customFormat="1" ht="18.75">
      <c r="A1" s="268" t="s">
        <v>94</v>
      </c>
      <c r="B1" s="268"/>
      <c r="C1" s="268"/>
      <c r="D1" s="268"/>
      <c r="E1" s="268"/>
      <c r="F1" s="268"/>
      <c r="G1" s="268"/>
      <c r="H1" s="268"/>
      <c r="I1" s="268"/>
      <c r="J1" s="268"/>
      <c r="K1" s="268"/>
      <c r="L1" s="268"/>
    </row>
    <row r="2" spans="1:12" s="67" customFormat="1" ht="18.75">
      <c r="A2" s="267" t="s">
        <v>17</v>
      </c>
      <c r="B2" s="267"/>
      <c r="C2" s="267"/>
      <c r="D2" s="267"/>
      <c r="E2" s="267"/>
      <c r="F2" s="267"/>
      <c r="G2" s="267"/>
      <c r="H2" s="267"/>
      <c r="I2" s="267"/>
      <c r="J2" s="267"/>
      <c r="K2" s="267"/>
      <c r="L2" s="267"/>
    </row>
    <row r="3" spans="1:12" ht="79.5" customHeight="1">
      <c r="A3" s="269" t="s">
        <v>1571</v>
      </c>
      <c r="B3" s="270"/>
      <c r="C3" s="270"/>
      <c r="D3" s="270"/>
      <c r="E3" s="270"/>
      <c r="F3" s="270"/>
      <c r="G3" s="270"/>
      <c r="H3" s="270"/>
      <c r="I3" s="270"/>
      <c r="J3" s="270"/>
      <c r="K3" s="270"/>
      <c r="L3" s="270"/>
    </row>
    <row r="4" spans="1:12" s="9" customFormat="1" ht="36" customHeight="1">
      <c r="A4" s="54"/>
      <c r="B4" s="54"/>
      <c r="C4" s="54"/>
      <c r="D4" s="54"/>
      <c r="E4" s="54"/>
      <c r="F4" s="54"/>
      <c r="G4" s="54"/>
      <c r="H4" s="54"/>
      <c r="I4" s="54"/>
      <c r="J4" s="54"/>
      <c r="K4" s="54"/>
      <c r="L4" s="54"/>
    </row>
    <row r="5" spans="1:12" ht="38.25">
      <c r="A5" s="5" t="s">
        <v>0</v>
      </c>
      <c r="B5" s="6" t="s">
        <v>1</v>
      </c>
      <c r="C5" s="7" t="s">
        <v>2</v>
      </c>
      <c r="D5" s="32" t="s">
        <v>3</v>
      </c>
      <c r="E5" s="38" t="s">
        <v>22</v>
      </c>
      <c r="F5" s="5" t="s">
        <v>5</v>
      </c>
      <c r="G5" s="7" t="s">
        <v>6</v>
      </c>
      <c r="H5" s="5" t="s">
        <v>7</v>
      </c>
      <c r="I5" s="16" t="s">
        <v>23</v>
      </c>
      <c r="J5" s="5" t="s">
        <v>5</v>
      </c>
      <c r="K5" s="5" t="s">
        <v>8</v>
      </c>
      <c r="L5" s="5" t="s">
        <v>9</v>
      </c>
    </row>
    <row r="6" spans="1:12" ht="12.75">
      <c r="A6" s="23">
        <v>1</v>
      </c>
      <c r="B6" s="15" t="s">
        <v>799</v>
      </c>
      <c r="C6" s="15" t="s">
        <v>41</v>
      </c>
      <c r="D6" s="29" t="s">
        <v>800</v>
      </c>
      <c r="E6" s="35"/>
      <c r="F6" s="13"/>
      <c r="G6" s="33"/>
      <c r="H6" s="13"/>
      <c r="I6" s="13" t="s">
        <v>245</v>
      </c>
      <c r="J6" s="13">
        <v>0.75</v>
      </c>
      <c r="K6" s="12">
        <f>J6+H6+F6</f>
        <v>0.75</v>
      </c>
      <c r="L6" s="23"/>
    </row>
    <row r="7" spans="1:12" ht="12.75">
      <c r="A7" s="23">
        <v>2</v>
      </c>
      <c r="B7" s="15" t="s">
        <v>801</v>
      </c>
      <c r="C7" s="15" t="s">
        <v>802</v>
      </c>
      <c r="D7" s="29" t="s">
        <v>800</v>
      </c>
      <c r="E7" s="35"/>
      <c r="F7" s="13"/>
      <c r="G7" s="33"/>
      <c r="H7" s="13"/>
      <c r="I7" s="13" t="s">
        <v>245</v>
      </c>
      <c r="J7" s="13">
        <v>0.75</v>
      </c>
      <c r="K7" s="12">
        <f aca="true" t="shared" si="0" ref="K7:K13">J7+H7+F7</f>
        <v>0.75</v>
      </c>
      <c r="L7" s="23"/>
    </row>
    <row r="8" spans="1:12" ht="12.75">
      <c r="A8" s="23">
        <v>3</v>
      </c>
      <c r="B8" s="15" t="s">
        <v>803</v>
      </c>
      <c r="C8" s="15" t="s">
        <v>27</v>
      </c>
      <c r="D8" s="29" t="s">
        <v>800</v>
      </c>
      <c r="E8" s="35"/>
      <c r="F8" s="13"/>
      <c r="G8" s="33"/>
      <c r="H8" s="13"/>
      <c r="I8" s="13" t="s">
        <v>245</v>
      </c>
      <c r="J8" s="13">
        <v>0.75</v>
      </c>
      <c r="K8" s="12">
        <f t="shared" si="0"/>
        <v>0.75</v>
      </c>
      <c r="L8" s="23"/>
    </row>
    <row r="9" spans="1:12" ht="12.75">
      <c r="A9" s="23">
        <v>4</v>
      </c>
      <c r="B9" s="14" t="s">
        <v>804</v>
      </c>
      <c r="C9" s="14" t="s">
        <v>805</v>
      </c>
      <c r="D9" s="29" t="s">
        <v>800</v>
      </c>
      <c r="E9" s="35"/>
      <c r="F9" s="13"/>
      <c r="G9" s="33"/>
      <c r="H9" s="13"/>
      <c r="I9" s="13" t="s">
        <v>245</v>
      </c>
      <c r="J9" s="13">
        <v>0.75</v>
      </c>
      <c r="K9" s="12">
        <f t="shared" si="0"/>
        <v>0.75</v>
      </c>
      <c r="L9" s="23"/>
    </row>
    <row r="10" spans="1:12" ht="12.75">
      <c r="A10" s="23">
        <v>5</v>
      </c>
      <c r="B10" s="14" t="s">
        <v>153</v>
      </c>
      <c r="C10" s="14" t="s">
        <v>34</v>
      </c>
      <c r="D10" s="36" t="s">
        <v>800</v>
      </c>
      <c r="E10" s="35"/>
      <c r="F10" s="13"/>
      <c r="G10" s="33"/>
      <c r="H10" s="13"/>
      <c r="I10" s="13" t="s">
        <v>359</v>
      </c>
      <c r="J10" s="13">
        <v>3</v>
      </c>
      <c r="K10" s="12">
        <f t="shared" si="0"/>
        <v>3</v>
      </c>
      <c r="L10" s="23"/>
    </row>
    <row r="11" spans="1:12" ht="12.75">
      <c r="A11" s="23">
        <v>6</v>
      </c>
      <c r="B11" s="15" t="s">
        <v>806</v>
      </c>
      <c r="C11" s="15" t="s">
        <v>48</v>
      </c>
      <c r="D11" s="29" t="s">
        <v>807</v>
      </c>
      <c r="E11" s="35"/>
      <c r="F11" s="13"/>
      <c r="G11" s="33"/>
      <c r="H11" s="13"/>
      <c r="I11" s="13" t="s">
        <v>359</v>
      </c>
      <c r="J11" s="13">
        <v>3</v>
      </c>
      <c r="K11" s="12">
        <f t="shared" si="0"/>
        <v>3</v>
      </c>
      <c r="L11" s="23"/>
    </row>
    <row r="12" spans="1:12" ht="12.75">
      <c r="A12" s="23">
        <v>7</v>
      </c>
      <c r="B12" s="14" t="s">
        <v>380</v>
      </c>
      <c r="C12" s="14" t="s">
        <v>277</v>
      </c>
      <c r="D12" s="36" t="s">
        <v>808</v>
      </c>
      <c r="E12" s="35"/>
      <c r="F12" s="13"/>
      <c r="G12" s="33"/>
      <c r="H12" s="13"/>
      <c r="I12" s="13" t="s">
        <v>359</v>
      </c>
      <c r="J12" s="13">
        <v>3</v>
      </c>
      <c r="K12" s="12">
        <f t="shared" si="0"/>
        <v>3</v>
      </c>
      <c r="L12" s="23"/>
    </row>
    <row r="13" spans="1:12" ht="12.75">
      <c r="A13" s="23">
        <v>8</v>
      </c>
      <c r="B13" s="14" t="s">
        <v>380</v>
      </c>
      <c r="C13" s="14" t="s">
        <v>200</v>
      </c>
      <c r="D13" s="29" t="s">
        <v>1258</v>
      </c>
      <c r="E13" s="35"/>
      <c r="F13" s="13"/>
      <c r="G13" s="33" t="s">
        <v>1259</v>
      </c>
      <c r="H13" s="13">
        <v>0.5</v>
      </c>
      <c r="I13" s="13"/>
      <c r="J13" s="13"/>
      <c r="K13" s="12">
        <f t="shared" si="0"/>
        <v>0.5</v>
      </c>
      <c r="L13" s="23"/>
    </row>
    <row r="14" spans="1:12" ht="12.75">
      <c r="A14" s="23"/>
      <c r="B14" s="14"/>
      <c r="C14" s="14"/>
      <c r="D14" s="36"/>
      <c r="E14" s="35"/>
      <c r="F14" s="13"/>
      <c r="G14" s="33"/>
      <c r="H14" s="13"/>
      <c r="I14" s="13"/>
      <c r="J14" s="13"/>
      <c r="K14" s="12"/>
      <c r="L14" s="23"/>
    </row>
    <row r="15" spans="1:12" ht="12.75">
      <c r="A15" s="23"/>
      <c r="B15" s="14"/>
      <c r="C15" s="14"/>
      <c r="D15" s="36"/>
      <c r="E15" s="35"/>
      <c r="F15" s="13"/>
      <c r="G15" s="33"/>
      <c r="H15" s="13"/>
      <c r="I15" s="13"/>
      <c r="J15" s="13"/>
      <c r="K15" s="12"/>
      <c r="L15" s="23"/>
    </row>
    <row r="16" spans="1:12" ht="12.75">
      <c r="A16" s="23"/>
      <c r="B16" s="14"/>
      <c r="C16" s="14"/>
      <c r="D16" s="36"/>
      <c r="E16" s="35"/>
      <c r="F16" s="13"/>
      <c r="G16" s="33"/>
      <c r="H16" s="13"/>
      <c r="I16" s="13"/>
      <c r="J16" s="13"/>
      <c r="K16" s="12"/>
      <c r="L16" s="23"/>
    </row>
    <row r="17" spans="1:12" ht="12.75">
      <c r="A17" s="23"/>
      <c r="B17" s="14"/>
      <c r="C17" s="14"/>
      <c r="D17" s="36"/>
      <c r="E17" s="35"/>
      <c r="F17" s="13"/>
      <c r="G17" s="33"/>
      <c r="H17" s="13"/>
      <c r="I17" s="13"/>
      <c r="J17" s="13"/>
      <c r="K17" s="12"/>
      <c r="L17" s="23"/>
    </row>
    <row r="18" spans="1:12" ht="12.75">
      <c r="A18" s="23"/>
      <c r="B18" s="15"/>
      <c r="C18" s="15"/>
      <c r="D18" s="29"/>
      <c r="E18" s="35"/>
      <c r="F18" s="13"/>
      <c r="G18" s="33"/>
      <c r="H18" s="13"/>
      <c r="I18" s="13"/>
      <c r="J18" s="13"/>
      <c r="K18" s="12"/>
      <c r="L18" s="23"/>
    </row>
    <row r="19" spans="1:12" ht="12.75">
      <c r="A19" s="23"/>
      <c r="B19" s="15"/>
      <c r="C19" s="14"/>
      <c r="D19" s="45"/>
      <c r="E19" s="35"/>
      <c r="F19" s="13"/>
      <c r="G19" s="33"/>
      <c r="H19" s="13"/>
      <c r="I19" s="13"/>
      <c r="J19" s="13"/>
      <c r="K19" s="12"/>
      <c r="L19" s="23"/>
    </row>
    <row r="20" spans="1:12" ht="12.75">
      <c r="A20" s="23"/>
      <c r="B20" s="15"/>
      <c r="C20" s="14"/>
      <c r="D20" s="45"/>
      <c r="E20" s="35"/>
      <c r="F20" s="13"/>
      <c r="G20" s="33"/>
      <c r="H20" s="13"/>
      <c r="I20" s="13"/>
      <c r="J20" s="13"/>
      <c r="K20" s="12"/>
      <c r="L20" s="23"/>
    </row>
    <row r="21" spans="1:12" ht="12.75">
      <c r="A21" s="23"/>
      <c r="B21" s="14"/>
      <c r="C21" s="14"/>
      <c r="D21" s="45"/>
      <c r="E21" s="35"/>
      <c r="F21" s="13"/>
      <c r="G21" s="33"/>
      <c r="H21" s="13"/>
      <c r="I21" s="13"/>
      <c r="J21" s="13"/>
      <c r="K21" s="12"/>
      <c r="L21" s="23"/>
    </row>
    <row r="22" spans="1:12" ht="12.75">
      <c r="A22" s="23"/>
      <c r="B22" s="15"/>
      <c r="C22" s="15"/>
      <c r="D22" s="29"/>
      <c r="E22" s="35"/>
      <c r="F22" s="13"/>
      <c r="G22" s="33"/>
      <c r="H22" s="13"/>
      <c r="I22" s="13"/>
      <c r="J22" s="13"/>
      <c r="K22" s="12"/>
      <c r="L22" s="23"/>
    </row>
    <row r="23" spans="1:12" ht="12.75">
      <c r="A23" s="23"/>
      <c r="B23" s="15"/>
      <c r="C23" s="15"/>
      <c r="D23" s="45"/>
      <c r="E23" s="35"/>
      <c r="F23" s="13"/>
      <c r="G23" s="33"/>
      <c r="H23" s="13"/>
      <c r="I23" s="13"/>
      <c r="J23" s="13"/>
      <c r="K23" s="12"/>
      <c r="L23" s="23"/>
    </row>
    <row r="24" spans="1:12" ht="12.75">
      <c r="A24" s="23"/>
      <c r="B24" s="14"/>
      <c r="C24" s="14"/>
      <c r="D24" s="45"/>
      <c r="E24" s="35"/>
      <c r="F24" s="13"/>
      <c r="G24" s="33"/>
      <c r="H24" s="13"/>
      <c r="I24" s="13"/>
      <c r="J24" s="13"/>
      <c r="K24" s="12"/>
      <c r="L24" s="23"/>
    </row>
    <row r="25" spans="1:12" ht="12.75">
      <c r="A25" s="23"/>
      <c r="B25" s="15"/>
      <c r="C25" s="15"/>
      <c r="D25" s="45"/>
      <c r="E25" s="35"/>
      <c r="F25" s="13"/>
      <c r="G25" s="33"/>
      <c r="H25" s="13"/>
      <c r="I25" s="13"/>
      <c r="J25" s="13"/>
      <c r="K25" s="12"/>
      <c r="L25" s="23"/>
    </row>
    <row r="26" spans="1:12" ht="12.75">
      <c r="A26" s="23"/>
      <c r="B26" s="15"/>
      <c r="C26" s="15"/>
      <c r="D26" s="29"/>
      <c r="E26" s="35"/>
      <c r="F26" s="13"/>
      <c r="G26" s="33"/>
      <c r="H26" s="13"/>
      <c r="I26" s="13"/>
      <c r="J26" s="13"/>
      <c r="K26" s="12"/>
      <c r="L26" s="23"/>
    </row>
    <row r="27" spans="1:12" ht="12.75">
      <c r="A27" s="23"/>
      <c r="B27" s="14"/>
      <c r="C27" s="14"/>
      <c r="D27" s="36"/>
      <c r="E27" s="35"/>
      <c r="F27" s="13"/>
      <c r="G27" s="33"/>
      <c r="H27" s="13"/>
      <c r="I27" s="13"/>
      <c r="J27" s="13"/>
      <c r="K27" s="12"/>
      <c r="L27" s="23"/>
    </row>
    <row r="28" spans="1:12" ht="12.75">
      <c r="A28" s="23"/>
      <c r="B28" s="14"/>
      <c r="C28" s="14"/>
      <c r="D28" s="36"/>
      <c r="E28" s="35"/>
      <c r="F28" s="13"/>
      <c r="G28" s="33"/>
      <c r="H28" s="13"/>
      <c r="I28" s="13"/>
      <c r="J28" s="13"/>
      <c r="K28" s="12"/>
      <c r="L28" s="23"/>
    </row>
    <row r="29" spans="1:12" ht="12.75">
      <c r="A29" s="23"/>
      <c r="B29" s="15"/>
      <c r="C29" s="15"/>
      <c r="D29" s="29"/>
      <c r="E29" s="35"/>
      <c r="F29" s="13"/>
      <c r="G29" s="33"/>
      <c r="H29" s="13"/>
      <c r="I29" s="13"/>
      <c r="J29" s="13"/>
      <c r="K29" s="12"/>
      <c r="L29" s="23"/>
    </row>
  </sheetData>
  <sheetProtection/>
  <mergeCells count="3">
    <mergeCell ref="A2:L2"/>
    <mergeCell ref="A1:L1"/>
    <mergeCell ref="A3:L3"/>
  </mergeCells>
  <printOptions/>
  <pageMargins left="0.25" right="0" top="0.5" bottom="0.5"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L57"/>
  <sheetViews>
    <sheetView zoomScalePageLayoutView="0" workbookViewId="0" topLeftCell="A7">
      <selection activeCell="N31" sqref="N31"/>
    </sheetView>
  </sheetViews>
  <sheetFormatPr defaultColWidth="9.140625" defaultRowHeight="12.75"/>
  <cols>
    <col min="1" max="1" width="5.28125" style="4" customWidth="1"/>
    <col min="2" max="2" width="18.00390625" style="1" customWidth="1"/>
    <col min="3" max="3" width="8.7109375" style="1" customWidth="1"/>
    <col min="4" max="4" width="9.140625" style="49" customWidth="1"/>
    <col min="5" max="5" width="13.57421875" style="1" customWidth="1"/>
    <col min="6" max="6" width="7.00390625" style="1" customWidth="1"/>
    <col min="7" max="7" width="17.28125" style="1" customWidth="1"/>
    <col min="8" max="8" width="6.7109375" style="4" customWidth="1"/>
    <col min="9" max="9" width="16.7109375" style="1" customWidth="1"/>
    <col min="10" max="10" width="7.00390625" style="4" customWidth="1"/>
    <col min="11" max="11" width="9.140625" style="1" customWidth="1"/>
    <col min="12" max="12" width="10.8515625" style="4" customWidth="1"/>
    <col min="13" max="16384" width="9.140625" style="1" customWidth="1"/>
  </cols>
  <sheetData>
    <row r="1" spans="1:12" ht="33" customHeight="1">
      <c r="A1" s="286" t="s">
        <v>94</v>
      </c>
      <c r="B1" s="286"/>
      <c r="C1" s="286"/>
      <c r="D1" s="286"/>
      <c r="E1" s="286"/>
      <c r="F1" s="286"/>
      <c r="G1" s="286"/>
      <c r="H1" s="286"/>
      <c r="I1" s="286"/>
      <c r="J1" s="286"/>
      <c r="K1" s="286"/>
      <c r="L1" s="286"/>
    </row>
    <row r="2" spans="1:12" ht="23.25" customHeight="1">
      <c r="A2" s="279" t="s">
        <v>21</v>
      </c>
      <c r="B2" s="279"/>
      <c r="C2" s="279"/>
      <c r="D2" s="279"/>
      <c r="E2" s="279"/>
      <c r="F2" s="279"/>
      <c r="G2" s="279"/>
      <c r="H2" s="279"/>
      <c r="I2" s="279"/>
      <c r="J2" s="279"/>
      <c r="K2" s="279"/>
      <c r="L2" s="279"/>
    </row>
    <row r="3" spans="1:12" ht="69.75" customHeight="1">
      <c r="A3" s="269" t="s">
        <v>1571</v>
      </c>
      <c r="B3" s="270"/>
      <c r="C3" s="270"/>
      <c r="D3" s="270"/>
      <c r="E3" s="270"/>
      <c r="F3" s="270"/>
      <c r="G3" s="270"/>
      <c r="H3" s="270"/>
      <c r="I3" s="270"/>
      <c r="J3" s="270"/>
      <c r="K3" s="270"/>
      <c r="L3" s="270"/>
    </row>
    <row r="4" spans="1:12" s="19" customFormat="1" ht="12.75">
      <c r="A4" s="17"/>
      <c r="B4" s="54"/>
      <c r="C4" s="54"/>
      <c r="D4" s="54"/>
      <c r="E4" s="54"/>
      <c r="F4" s="54"/>
      <c r="G4" s="54"/>
      <c r="H4" s="54"/>
      <c r="I4" s="54"/>
      <c r="J4" s="54"/>
      <c r="K4" s="54"/>
      <c r="L4" s="54"/>
    </row>
    <row r="5" spans="1:12" s="165" customFormat="1" ht="25.5">
      <c r="A5" s="16" t="s">
        <v>0</v>
      </c>
      <c r="B5" s="6" t="s">
        <v>1</v>
      </c>
      <c r="C5" s="7" t="s">
        <v>2</v>
      </c>
      <c r="D5" s="41" t="s">
        <v>3</v>
      </c>
      <c r="E5" s="38" t="s">
        <v>28</v>
      </c>
      <c r="F5" s="5" t="s">
        <v>5</v>
      </c>
      <c r="G5" s="7" t="s">
        <v>6</v>
      </c>
      <c r="H5" s="5" t="s">
        <v>7</v>
      </c>
      <c r="I5" s="16" t="s">
        <v>24</v>
      </c>
      <c r="J5" s="5" t="s">
        <v>5</v>
      </c>
      <c r="K5" s="5" t="s">
        <v>8</v>
      </c>
      <c r="L5" s="5" t="s">
        <v>9</v>
      </c>
    </row>
    <row r="6" spans="1:12" ht="41.25" customHeight="1">
      <c r="A6" s="23">
        <v>1</v>
      </c>
      <c r="B6" s="15" t="s">
        <v>938</v>
      </c>
      <c r="C6" s="15" t="s">
        <v>41</v>
      </c>
      <c r="D6" s="36" t="s">
        <v>756</v>
      </c>
      <c r="E6" s="13"/>
      <c r="F6" s="13"/>
      <c r="G6" s="13"/>
      <c r="H6" s="12"/>
      <c r="I6" s="13" t="s">
        <v>357</v>
      </c>
      <c r="J6" s="12">
        <v>1.5</v>
      </c>
      <c r="K6" s="10">
        <f aca="true" t="shared" si="0" ref="K6:K37">J6+H6+F6</f>
        <v>1.5</v>
      </c>
      <c r="L6" s="12"/>
    </row>
    <row r="7" spans="1:12" s="134" customFormat="1" ht="12.75">
      <c r="A7" s="12">
        <v>2</v>
      </c>
      <c r="B7" s="13" t="s">
        <v>1266</v>
      </c>
      <c r="C7" s="13" t="s">
        <v>41</v>
      </c>
      <c r="D7" s="39" t="s">
        <v>1267</v>
      </c>
      <c r="E7" s="13"/>
      <c r="F7" s="13"/>
      <c r="G7" s="13" t="s">
        <v>1251</v>
      </c>
      <c r="H7" s="12">
        <v>0.5</v>
      </c>
      <c r="I7" s="13"/>
      <c r="J7" s="12"/>
      <c r="K7" s="10">
        <f t="shared" si="0"/>
        <v>0.5</v>
      </c>
      <c r="L7" s="12"/>
    </row>
    <row r="8" spans="1:12" s="44" customFormat="1" ht="12.75">
      <c r="A8" s="5">
        <v>3</v>
      </c>
      <c r="B8" s="40" t="s">
        <v>217</v>
      </c>
      <c r="C8" s="40" t="s">
        <v>41</v>
      </c>
      <c r="D8" s="96" t="s">
        <v>917</v>
      </c>
      <c r="E8" s="185" t="s">
        <v>1667</v>
      </c>
      <c r="F8" s="40">
        <v>1</v>
      </c>
      <c r="G8" s="40"/>
      <c r="H8" s="46"/>
      <c r="I8" s="40" t="s">
        <v>337</v>
      </c>
      <c r="J8" s="46">
        <v>4</v>
      </c>
      <c r="K8" s="16">
        <f t="shared" si="0"/>
        <v>5</v>
      </c>
      <c r="L8" s="46"/>
    </row>
    <row r="9" spans="1:12" ht="12.75">
      <c r="A9" s="12">
        <v>4</v>
      </c>
      <c r="B9" s="15" t="s">
        <v>1247</v>
      </c>
      <c r="C9" s="15" t="s">
        <v>41</v>
      </c>
      <c r="D9" s="45" t="s">
        <v>1248</v>
      </c>
      <c r="E9" s="13"/>
      <c r="F9" s="13"/>
      <c r="G9" s="13" t="s">
        <v>1251</v>
      </c>
      <c r="H9" s="12">
        <v>0.5</v>
      </c>
      <c r="I9" s="13"/>
      <c r="J9" s="12"/>
      <c r="K9" s="10">
        <f t="shared" si="0"/>
        <v>0.5</v>
      </c>
      <c r="L9" s="12"/>
    </row>
    <row r="10" spans="1:12" ht="12.75">
      <c r="A10" s="23">
        <v>5</v>
      </c>
      <c r="B10" s="13" t="s">
        <v>153</v>
      </c>
      <c r="C10" s="13" t="s">
        <v>41</v>
      </c>
      <c r="D10" s="39" t="s">
        <v>1264</v>
      </c>
      <c r="E10" s="13"/>
      <c r="F10" s="13"/>
      <c r="G10" s="13" t="s">
        <v>1251</v>
      </c>
      <c r="H10" s="12">
        <v>0.5</v>
      </c>
      <c r="I10" s="13"/>
      <c r="J10" s="12"/>
      <c r="K10" s="10">
        <f t="shared" si="0"/>
        <v>0.5</v>
      </c>
      <c r="L10" s="12"/>
    </row>
    <row r="11" spans="1:12" ht="12.75">
      <c r="A11" s="12">
        <v>6</v>
      </c>
      <c r="B11" s="13" t="s">
        <v>379</v>
      </c>
      <c r="C11" s="13" t="s">
        <v>41</v>
      </c>
      <c r="D11" s="36" t="s">
        <v>937</v>
      </c>
      <c r="E11" s="13"/>
      <c r="F11" s="13"/>
      <c r="G11" s="13" t="s">
        <v>1251</v>
      </c>
      <c r="H11" s="12">
        <v>0.5</v>
      </c>
      <c r="I11" s="13"/>
      <c r="J11" s="12"/>
      <c r="K11" s="10">
        <f t="shared" si="0"/>
        <v>0.5</v>
      </c>
      <c r="L11" s="12"/>
    </row>
    <row r="12" spans="1:12" ht="12.75">
      <c r="A12" s="23">
        <v>7</v>
      </c>
      <c r="B12" s="13" t="s">
        <v>356</v>
      </c>
      <c r="C12" s="13" t="s">
        <v>41</v>
      </c>
      <c r="D12" s="45" t="s">
        <v>884</v>
      </c>
      <c r="E12" s="35"/>
      <c r="F12" s="13"/>
      <c r="G12" s="13" t="s">
        <v>1251</v>
      </c>
      <c r="H12" s="12">
        <v>0.5</v>
      </c>
      <c r="I12" s="13"/>
      <c r="J12" s="12"/>
      <c r="K12" s="10">
        <f t="shared" si="0"/>
        <v>0.5</v>
      </c>
      <c r="L12" s="12"/>
    </row>
    <row r="13" spans="1:12" ht="25.5">
      <c r="A13" s="12">
        <v>8</v>
      </c>
      <c r="B13" s="15" t="s">
        <v>918</v>
      </c>
      <c r="C13" s="15" t="s">
        <v>277</v>
      </c>
      <c r="D13" s="36" t="s">
        <v>756</v>
      </c>
      <c r="E13" s="13"/>
      <c r="F13" s="13"/>
      <c r="G13" s="13" t="s">
        <v>1251</v>
      </c>
      <c r="H13" s="12">
        <v>0.5</v>
      </c>
      <c r="I13" s="15" t="s">
        <v>1615</v>
      </c>
      <c r="J13" s="12">
        <v>2.66</v>
      </c>
      <c r="K13" s="10">
        <f t="shared" si="0"/>
        <v>3.16</v>
      </c>
      <c r="L13" s="12"/>
    </row>
    <row r="14" spans="1:12" ht="12.75">
      <c r="A14" s="23">
        <v>9</v>
      </c>
      <c r="B14" s="15" t="s">
        <v>509</v>
      </c>
      <c r="C14" s="15" t="s">
        <v>200</v>
      </c>
      <c r="D14" s="45" t="s">
        <v>944</v>
      </c>
      <c r="E14" s="13"/>
      <c r="F14" s="13"/>
      <c r="G14" s="13"/>
      <c r="H14" s="12"/>
      <c r="I14" s="13" t="s">
        <v>357</v>
      </c>
      <c r="J14" s="12">
        <v>1.5</v>
      </c>
      <c r="K14" s="10">
        <f t="shared" si="0"/>
        <v>1.5</v>
      </c>
      <c r="L14" s="12"/>
    </row>
    <row r="15" spans="1:12" ht="12.75">
      <c r="A15" s="12">
        <v>10</v>
      </c>
      <c r="B15" s="15" t="s">
        <v>939</v>
      </c>
      <c r="C15" s="15" t="s">
        <v>940</v>
      </c>
      <c r="D15" s="36" t="s">
        <v>914</v>
      </c>
      <c r="E15" s="13"/>
      <c r="F15" s="13"/>
      <c r="G15" s="13"/>
      <c r="H15" s="12"/>
      <c r="I15" s="13" t="s">
        <v>357</v>
      </c>
      <c r="J15" s="12">
        <v>1.5</v>
      </c>
      <c r="K15" s="10">
        <f t="shared" si="0"/>
        <v>1.5</v>
      </c>
      <c r="L15" s="12"/>
    </row>
    <row r="16" spans="1:12" s="44" customFormat="1" ht="38.25">
      <c r="A16" s="23">
        <v>11</v>
      </c>
      <c r="B16" s="166" t="s">
        <v>294</v>
      </c>
      <c r="C16" s="166" t="s">
        <v>291</v>
      </c>
      <c r="D16" s="50" t="s">
        <v>914</v>
      </c>
      <c r="E16" s="40"/>
      <c r="F16" s="40"/>
      <c r="G16" s="68" t="s">
        <v>1601</v>
      </c>
      <c r="H16" s="46">
        <v>4</v>
      </c>
      <c r="I16" s="68" t="s">
        <v>915</v>
      </c>
      <c r="J16" s="46">
        <v>2</v>
      </c>
      <c r="K16" s="16">
        <f t="shared" si="0"/>
        <v>6</v>
      </c>
      <c r="L16" s="46"/>
    </row>
    <row r="17" spans="1:12" ht="12.75">
      <c r="A17" s="12">
        <v>12</v>
      </c>
      <c r="B17" s="15" t="s">
        <v>1244</v>
      </c>
      <c r="C17" s="15" t="s">
        <v>74</v>
      </c>
      <c r="D17" s="36" t="s">
        <v>937</v>
      </c>
      <c r="E17" s="13"/>
      <c r="F17" s="13"/>
      <c r="G17" s="13" t="s">
        <v>1251</v>
      </c>
      <c r="H17" s="12">
        <v>2</v>
      </c>
      <c r="I17" s="13"/>
      <c r="J17" s="12"/>
      <c r="K17" s="10">
        <f t="shared" si="0"/>
        <v>2</v>
      </c>
      <c r="L17" s="12"/>
    </row>
    <row r="18" spans="1:12" ht="12.75">
      <c r="A18" s="23">
        <v>13</v>
      </c>
      <c r="B18" s="15" t="s">
        <v>1261</v>
      </c>
      <c r="C18" s="15" t="s">
        <v>39</v>
      </c>
      <c r="D18" s="36" t="s">
        <v>926</v>
      </c>
      <c r="E18" s="13"/>
      <c r="F18" s="13"/>
      <c r="G18" s="13" t="s">
        <v>1251</v>
      </c>
      <c r="H18" s="12">
        <v>0.5</v>
      </c>
      <c r="I18" s="13"/>
      <c r="J18" s="12"/>
      <c r="K18" s="10">
        <f t="shared" si="0"/>
        <v>0.5</v>
      </c>
      <c r="L18" s="12"/>
    </row>
    <row r="19" spans="1:12" ht="12.75">
      <c r="A19" s="12">
        <v>14</v>
      </c>
      <c r="B19" s="13" t="s">
        <v>1268</v>
      </c>
      <c r="C19" s="13" t="s">
        <v>62</v>
      </c>
      <c r="D19" s="39" t="s">
        <v>937</v>
      </c>
      <c r="E19" s="13"/>
      <c r="F19" s="13"/>
      <c r="G19" s="13" t="s">
        <v>1251</v>
      </c>
      <c r="H19" s="12">
        <v>0.5</v>
      </c>
      <c r="I19" s="13"/>
      <c r="J19" s="12"/>
      <c r="K19" s="10">
        <f t="shared" si="0"/>
        <v>0.5</v>
      </c>
      <c r="L19" s="12"/>
    </row>
    <row r="20" spans="1:12" ht="12.75">
      <c r="A20" s="23">
        <v>15</v>
      </c>
      <c r="B20" s="15" t="s">
        <v>1252</v>
      </c>
      <c r="C20" s="15" t="s">
        <v>43</v>
      </c>
      <c r="D20" s="45" t="s">
        <v>937</v>
      </c>
      <c r="E20" s="13"/>
      <c r="F20" s="13"/>
      <c r="G20" s="13" t="s">
        <v>1251</v>
      </c>
      <c r="H20" s="12">
        <v>0.5</v>
      </c>
      <c r="I20" s="13"/>
      <c r="J20" s="13"/>
      <c r="K20" s="10">
        <f t="shared" si="0"/>
        <v>0.5</v>
      </c>
      <c r="L20" s="12"/>
    </row>
    <row r="21" spans="1:12" ht="12.75">
      <c r="A21" s="12">
        <v>16</v>
      </c>
      <c r="B21" s="15" t="s">
        <v>188</v>
      </c>
      <c r="C21" s="15" t="s">
        <v>43</v>
      </c>
      <c r="D21" s="45" t="s">
        <v>756</v>
      </c>
      <c r="E21" s="15"/>
      <c r="F21" s="13"/>
      <c r="G21" s="13"/>
      <c r="H21" s="12"/>
      <c r="I21" s="15" t="s">
        <v>753</v>
      </c>
      <c r="J21" s="12">
        <v>1.5</v>
      </c>
      <c r="K21" s="10">
        <f t="shared" si="0"/>
        <v>1.5</v>
      </c>
      <c r="L21" s="12"/>
    </row>
    <row r="22" spans="1:12" ht="12.75">
      <c r="A22" s="23">
        <v>17</v>
      </c>
      <c r="B22" s="13" t="s">
        <v>1139</v>
      </c>
      <c r="C22" s="13" t="s">
        <v>43</v>
      </c>
      <c r="D22" s="39" t="s">
        <v>756</v>
      </c>
      <c r="E22" s="13"/>
      <c r="F22" s="13"/>
      <c r="G22" s="13" t="s">
        <v>1251</v>
      </c>
      <c r="H22" s="12">
        <v>0.5</v>
      </c>
      <c r="I22" s="13"/>
      <c r="J22" s="12"/>
      <c r="K22" s="10">
        <f t="shared" si="0"/>
        <v>0.5</v>
      </c>
      <c r="L22" s="12"/>
    </row>
    <row r="23" spans="1:12" ht="12.75">
      <c r="A23" s="12">
        <v>18</v>
      </c>
      <c r="B23" s="15" t="s">
        <v>222</v>
      </c>
      <c r="C23" s="15" t="s">
        <v>43</v>
      </c>
      <c r="D23" s="39" t="s">
        <v>914</v>
      </c>
      <c r="E23" s="13"/>
      <c r="F23" s="13"/>
      <c r="G23" s="13"/>
      <c r="H23" s="12"/>
      <c r="I23" s="15" t="s">
        <v>915</v>
      </c>
      <c r="J23" s="12">
        <v>2</v>
      </c>
      <c r="K23" s="10">
        <f t="shared" si="0"/>
        <v>2</v>
      </c>
      <c r="L23" s="12"/>
    </row>
    <row r="24" spans="1:12" ht="12.75">
      <c r="A24" s="23">
        <v>19</v>
      </c>
      <c r="B24" s="13" t="s">
        <v>1557</v>
      </c>
      <c r="C24" s="13" t="s">
        <v>562</v>
      </c>
      <c r="D24" s="39" t="s">
        <v>932</v>
      </c>
      <c r="E24" s="13"/>
      <c r="F24" s="13"/>
      <c r="G24" s="13" t="s">
        <v>1251</v>
      </c>
      <c r="H24" s="12">
        <v>0.5</v>
      </c>
      <c r="I24" s="13"/>
      <c r="J24" s="12"/>
      <c r="K24" s="10">
        <f t="shared" si="0"/>
        <v>0.5</v>
      </c>
      <c r="L24" s="12"/>
    </row>
    <row r="25" spans="1:12" ht="12.75">
      <c r="A25" s="12">
        <v>20</v>
      </c>
      <c r="B25" s="15" t="s">
        <v>72</v>
      </c>
      <c r="C25" s="15" t="s">
        <v>218</v>
      </c>
      <c r="D25" s="36" t="s">
        <v>932</v>
      </c>
      <c r="E25" s="13"/>
      <c r="F25" s="13"/>
      <c r="G25" s="13"/>
      <c r="H25" s="12"/>
      <c r="I25" s="13" t="s">
        <v>418</v>
      </c>
      <c r="J25" s="12">
        <v>3</v>
      </c>
      <c r="K25" s="10">
        <f t="shared" si="0"/>
        <v>3</v>
      </c>
      <c r="L25" s="12"/>
    </row>
    <row r="26" spans="1:12" s="44" customFormat="1" ht="12.75">
      <c r="A26" s="23">
        <v>21</v>
      </c>
      <c r="B26" s="13" t="s">
        <v>195</v>
      </c>
      <c r="C26" s="13" t="s">
        <v>278</v>
      </c>
      <c r="D26" s="39" t="s">
        <v>944</v>
      </c>
      <c r="E26" s="13"/>
      <c r="F26" s="13"/>
      <c r="G26" s="13"/>
      <c r="H26" s="12"/>
      <c r="I26" s="13" t="s">
        <v>357</v>
      </c>
      <c r="J26" s="12">
        <v>1.5</v>
      </c>
      <c r="K26" s="10">
        <f t="shared" si="0"/>
        <v>1.5</v>
      </c>
      <c r="L26" s="12"/>
    </row>
    <row r="27" spans="1:12" s="44" customFormat="1" ht="25.5">
      <c r="A27" s="12">
        <v>22</v>
      </c>
      <c r="B27" s="13" t="s">
        <v>920</v>
      </c>
      <c r="C27" s="13" t="s">
        <v>45</v>
      </c>
      <c r="D27" s="39" t="s">
        <v>914</v>
      </c>
      <c r="E27" s="13"/>
      <c r="F27" s="13"/>
      <c r="G27" s="13"/>
      <c r="H27" s="12"/>
      <c r="I27" s="15" t="s">
        <v>1615</v>
      </c>
      <c r="J27" s="12">
        <v>2.66</v>
      </c>
      <c r="K27" s="10">
        <f t="shared" si="0"/>
        <v>2.66</v>
      </c>
      <c r="L27" s="12"/>
    </row>
    <row r="28" spans="1:12" s="44" customFormat="1" ht="12.75">
      <c r="A28" s="23">
        <v>23</v>
      </c>
      <c r="B28" s="15" t="s">
        <v>942</v>
      </c>
      <c r="C28" s="15" t="s">
        <v>238</v>
      </c>
      <c r="D28" s="36" t="s">
        <v>917</v>
      </c>
      <c r="E28" s="35"/>
      <c r="F28" s="13"/>
      <c r="G28" s="13"/>
      <c r="H28" s="12"/>
      <c r="I28" s="13" t="s">
        <v>357</v>
      </c>
      <c r="J28" s="12">
        <v>1.5</v>
      </c>
      <c r="K28" s="10">
        <f t="shared" si="0"/>
        <v>1.5</v>
      </c>
      <c r="L28" s="12"/>
    </row>
    <row r="29" spans="1:12" s="44" customFormat="1" ht="12.75">
      <c r="A29" s="46">
        <v>24</v>
      </c>
      <c r="B29" s="68" t="s">
        <v>925</v>
      </c>
      <c r="C29" s="68" t="s">
        <v>78</v>
      </c>
      <c r="D29" s="84" t="s">
        <v>926</v>
      </c>
      <c r="E29" s="40"/>
      <c r="F29" s="40"/>
      <c r="G29" s="40" t="s">
        <v>1251</v>
      </c>
      <c r="H29" s="46">
        <v>0.5</v>
      </c>
      <c r="I29" s="40" t="s">
        <v>357</v>
      </c>
      <c r="J29" s="46">
        <v>3</v>
      </c>
      <c r="K29" s="16">
        <f t="shared" si="0"/>
        <v>3.5</v>
      </c>
      <c r="L29" s="46"/>
    </row>
    <row r="30" spans="1:12" ht="12.75">
      <c r="A30" s="23">
        <v>25</v>
      </c>
      <c r="B30" s="13" t="s">
        <v>1245</v>
      </c>
      <c r="C30" s="13" t="s">
        <v>268</v>
      </c>
      <c r="D30" s="39" t="s">
        <v>1246</v>
      </c>
      <c r="E30" s="13"/>
      <c r="F30" s="13"/>
      <c r="G30" s="13" t="s">
        <v>1251</v>
      </c>
      <c r="H30" s="12">
        <v>0.5</v>
      </c>
      <c r="I30" s="13"/>
      <c r="J30" s="12"/>
      <c r="K30" s="10">
        <f t="shared" si="0"/>
        <v>0.5</v>
      </c>
      <c r="L30" s="12"/>
    </row>
    <row r="31" spans="1:12" s="44" customFormat="1" ht="25.5">
      <c r="A31" s="46">
        <v>26</v>
      </c>
      <c r="B31" s="68" t="s">
        <v>935</v>
      </c>
      <c r="C31" s="68" t="s">
        <v>570</v>
      </c>
      <c r="D31" s="84" t="s">
        <v>914</v>
      </c>
      <c r="E31" s="40"/>
      <c r="F31" s="40"/>
      <c r="G31" s="68"/>
      <c r="H31" s="46"/>
      <c r="I31" s="68" t="s">
        <v>1782</v>
      </c>
      <c r="J31" s="46">
        <v>4</v>
      </c>
      <c r="K31" s="16">
        <f t="shared" si="0"/>
        <v>4</v>
      </c>
      <c r="L31" s="46"/>
    </row>
    <row r="32" spans="1:12" s="44" customFormat="1" ht="12.75">
      <c r="A32" s="23">
        <v>27</v>
      </c>
      <c r="B32" s="13" t="s">
        <v>841</v>
      </c>
      <c r="C32" s="13" t="s">
        <v>1256</v>
      </c>
      <c r="D32" s="39" t="s">
        <v>756</v>
      </c>
      <c r="E32" s="35"/>
      <c r="F32" s="13"/>
      <c r="G32" s="13" t="s">
        <v>1251</v>
      </c>
      <c r="H32" s="12">
        <v>0.5</v>
      </c>
      <c r="I32" s="15" t="s">
        <v>915</v>
      </c>
      <c r="J32" s="12">
        <v>2</v>
      </c>
      <c r="K32" s="10">
        <f t="shared" si="0"/>
        <v>2.5</v>
      </c>
      <c r="L32" s="12"/>
    </row>
    <row r="33" spans="1:12" ht="12.75">
      <c r="A33" s="12">
        <v>28</v>
      </c>
      <c r="B33" s="13" t="s">
        <v>463</v>
      </c>
      <c r="C33" s="13" t="s">
        <v>154</v>
      </c>
      <c r="D33" s="39" t="s">
        <v>914</v>
      </c>
      <c r="E33" s="13"/>
      <c r="F33" s="13"/>
      <c r="G33" s="13" t="s">
        <v>1251</v>
      </c>
      <c r="H33" s="12">
        <v>0.5</v>
      </c>
      <c r="I33" s="13"/>
      <c r="J33" s="12"/>
      <c r="K33" s="10">
        <f t="shared" si="0"/>
        <v>0.5</v>
      </c>
      <c r="L33" s="12"/>
    </row>
    <row r="34" spans="1:12" ht="12.75">
      <c r="A34" s="23">
        <v>29</v>
      </c>
      <c r="B34" s="13" t="s">
        <v>943</v>
      </c>
      <c r="C34" s="13" t="s">
        <v>164</v>
      </c>
      <c r="D34" s="36" t="s">
        <v>917</v>
      </c>
      <c r="E34" s="13"/>
      <c r="F34" s="13"/>
      <c r="G34" s="13"/>
      <c r="H34" s="12"/>
      <c r="I34" s="13" t="s">
        <v>357</v>
      </c>
      <c r="J34" s="12">
        <v>1.5</v>
      </c>
      <c r="K34" s="10">
        <f t="shared" si="0"/>
        <v>1.5</v>
      </c>
      <c r="L34" s="12"/>
    </row>
    <row r="35" spans="1:12" ht="12.75">
      <c r="A35" s="12">
        <v>30</v>
      </c>
      <c r="B35" s="13" t="s">
        <v>941</v>
      </c>
      <c r="C35" s="13" t="s">
        <v>231</v>
      </c>
      <c r="D35" s="39" t="s">
        <v>756</v>
      </c>
      <c r="E35" s="13"/>
      <c r="F35" s="13"/>
      <c r="G35" s="13"/>
      <c r="H35" s="12"/>
      <c r="I35" s="13" t="s">
        <v>357</v>
      </c>
      <c r="J35" s="12">
        <v>1.5</v>
      </c>
      <c r="K35" s="10">
        <f t="shared" si="0"/>
        <v>1.5</v>
      </c>
      <c r="L35" s="12"/>
    </row>
    <row r="36" spans="1:12" s="44" customFormat="1" ht="12.75">
      <c r="A36" s="23">
        <v>31</v>
      </c>
      <c r="B36" s="15" t="s">
        <v>1262</v>
      </c>
      <c r="C36" s="15" t="s">
        <v>1263</v>
      </c>
      <c r="D36" s="36" t="s">
        <v>917</v>
      </c>
      <c r="E36" s="13"/>
      <c r="F36" s="13"/>
      <c r="G36" s="13" t="s">
        <v>1251</v>
      </c>
      <c r="H36" s="12">
        <v>0.5</v>
      </c>
      <c r="I36" s="13"/>
      <c r="J36" s="12"/>
      <c r="K36" s="10">
        <f t="shared" si="0"/>
        <v>0.5</v>
      </c>
      <c r="L36" s="12"/>
    </row>
    <row r="37" spans="1:12" ht="12.75">
      <c r="A37" s="12">
        <v>32</v>
      </c>
      <c r="B37" s="15" t="s">
        <v>343</v>
      </c>
      <c r="C37" s="15" t="s">
        <v>64</v>
      </c>
      <c r="D37" s="36" t="s">
        <v>1257</v>
      </c>
      <c r="E37" s="13"/>
      <c r="F37" s="13"/>
      <c r="G37" s="13" t="s">
        <v>1251</v>
      </c>
      <c r="H37" s="12">
        <v>0.5</v>
      </c>
      <c r="I37" s="13"/>
      <c r="J37" s="12"/>
      <c r="K37" s="10">
        <f t="shared" si="0"/>
        <v>0.5</v>
      </c>
      <c r="L37" s="12"/>
    </row>
    <row r="38" spans="1:12" s="44" customFormat="1" ht="38.25">
      <c r="A38" s="5">
        <v>33</v>
      </c>
      <c r="B38" s="68" t="s">
        <v>158</v>
      </c>
      <c r="C38" s="68" t="s">
        <v>69</v>
      </c>
      <c r="D38" s="68" t="s">
        <v>917</v>
      </c>
      <c r="E38" s="168" t="s">
        <v>1022</v>
      </c>
      <c r="F38" s="40">
        <v>1</v>
      </c>
      <c r="G38" s="40" t="s">
        <v>1251</v>
      </c>
      <c r="H38" s="46">
        <v>0.5</v>
      </c>
      <c r="I38" s="68" t="s">
        <v>1617</v>
      </c>
      <c r="J38" s="46">
        <v>4</v>
      </c>
      <c r="K38" s="16">
        <f aca="true" t="shared" si="1" ref="K38:K57">J38+H38+F38</f>
        <v>5.5</v>
      </c>
      <c r="L38" s="46"/>
    </row>
    <row r="39" spans="1:12" s="44" customFormat="1" ht="12.75">
      <c r="A39" s="12">
        <v>34</v>
      </c>
      <c r="B39" s="15" t="s">
        <v>924</v>
      </c>
      <c r="C39" s="15" t="s">
        <v>47</v>
      </c>
      <c r="D39" s="39" t="s">
        <v>756</v>
      </c>
      <c r="E39" s="13"/>
      <c r="F39" s="13"/>
      <c r="G39" s="13"/>
      <c r="H39" s="12"/>
      <c r="I39" s="13" t="s">
        <v>357</v>
      </c>
      <c r="J39" s="12">
        <v>1.5</v>
      </c>
      <c r="K39" s="10">
        <f t="shared" si="1"/>
        <v>1.5</v>
      </c>
      <c r="L39" s="12"/>
    </row>
    <row r="40" spans="1:12" s="44" customFormat="1" ht="12.75">
      <c r="A40" s="5">
        <v>35</v>
      </c>
      <c r="B40" s="40" t="s">
        <v>927</v>
      </c>
      <c r="C40" s="40" t="s">
        <v>928</v>
      </c>
      <c r="D40" s="50" t="s">
        <v>929</v>
      </c>
      <c r="E40" s="42"/>
      <c r="F40" s="40"/>
      <c r="G40" s="40"/>
      <c r="H40" s="46"/>
      <c r="I40" s="40" t="s">
        <v>357</v>
      </c>
      <c r="J40" s="46">
        <v>3</v>
      </c>
      <c r="K40" s="16">
        <f t="shared" si="1"/>
        <v>3</v>
      </c>
      <c r="L40" s="46"/>
    </row>
    <row r="41" spans="1:12" ht="25.5">
      <c r="A41" s="12">
        <v>36</v>
      </c>
      <c r="B41" s="15" t="s">
        <v>916</v>
      </c>
      <c r="C41" s="15" t="s">
        <v>52</v>
      </c>
      <c r="D41" s="45" t="s">
        <v>917</v>
      </c>
      <c r="E41" s="13"/>
      <c r="F41" s="13"/>
      <c r="G41" s="13" t="s">
        <v>1251</v>
      </c>
      <c r="H41" s="12">
        <v>0.5</v>
      </c>
      <c r="I41" s="15" t="s">
        <v>1617</v>
      </c>
      <c r="J41" s="12">
        <v>4</v>
      </c>
      <c r="K41" s="10">
        <f t="shared" si="1"/>
        <v>4.5</v>
      </c>
      <c r="L41" s="12"/>
    </row>
    <row r="42" spans="1:12" ht="12.75">
      <c r="A42" s="23">
        <v>37</v>
      </c>
      <c r="B42" s="13" t="s">
        <v>923</v>
      </c>
      <c r="C42" s="13" t="s">
        <v>52</v>
      </c>
      <c r="D42" s="39" t="s">
        <v>756</v>
      </c>
      <c r="E42" s="13"/>
      <c r="F42" s="13"/>
      <c r="G42" s="13"/>
      <c r="H42" s="12"/>
      <c r="I42" s="13" t="s">
        <v>357</v>
      </c>
      <c r="J42" s="12">
        <v>1.5</v>
      </c>
      <c r="K42" s="10">
        <f t="shared" si="1"/>
        <v>1.5</v>
      </c>
      <c r="L42" s="12"/>
    </row>
    <row r="43" spans="1:12" ht="12.75">
      <c r="A43" s="5">
        <v>45</v>
      </c>
      <c r="B43" s="68" t="s">
        <v>934</v>
      </c>
      <c r="C43" s="68" t="s">
        <v>870</v>
      </c>
      <c r="D43" s="84" t="s">
        <v>937</v>
      </c>
      <c r="E43" s="40"/>
      <c r="F43" s="40"/>
      <c r="G43" s="40"/>
      <c r="H43" s="46"/>
      <c r="I43" s="40" t="s">
        <v>418</v>
      </c>
      <c r="J43" s="46">
        <v>3</v>
      </c>
      <c r="K43" s="16">
        <f t="shared" si="1"/>
        <v>3</v>
      </c>
      <c r="L43" s="46"/>
    </row>
    <row r="44" spans="1:12" s="44" customFormat="1" ht="12.75">
      <c r="A44" s="12">
        <v>38</v>
      </c>
      <c r="B44" s="15" t="s">
        <v>933</v>
      </c>
      <c r="C44" s="15" t="s">
        <v>705</v>
      </c>
      <c r="D44" s="36" t="s">
        <v>932</v>
      </c>
      <c r="E44" s="35"/>
      <c r="F44" s="13"/>
      <c r="G44" s="13"/>
      <c r="H44" s="12"/>
      <c r="I44" s="13" t="s">
        <v>357</v>
      </c>
      <c r="J44" s="12">
        <v>1.5</v>
      </c>
      <c r="K44" s="10">
        <f t="shared" si="1"/>
        <v>1.5</v>
      </c>
      <c r="L44" s="12"/>
    </row>
    <row r="45" spans="1:12" ht="12.75">
      <c r="A45" s="5">
        <v>39</v>
      </c>
      <c r="B45" s="40" t="s">
        <v>936</v>
      </c>
      <c r="C45" s="40" t="s">
        <v>38</v>
      </c>
      <c r="D45" s="50" t="s">
        <v>756</v>
      </c>
      <c r="E45" s="42"/>
      <c r="F45" s="40"/>
      <c r="G45" s="43"/>
      <c r="H45" s="40"/>
      <c r="I45" s="40" t="s">
        <v>418</v>
      </c>
      <c r="J45" s="46">
        <v>3</v>
      </c>
      <c r="K45" s="16">
        <f t="shared" si="1"/>
        <v>3</v>
      </c>
      <c r="L45" s="46"/>
    </row>
    <row r="46" spans="1:12" s="44" customFormat="1" ht="12.75">
      <c r="A46" s="12">
        <v>40</v>
      </c>
      <c r="B46" s="13" t="s">
        <v>931</v>
      </c>
      <c r="C46" s="13" t="s">
        <v>38</v>
      </c>
      <c r="D46" s="36" t="s">
        <v>1246</v>
      </c>
      <c r="E46" s="13"/>
      <c r="F46" s="13"/>
      <c r="G46" s="13" t="s">
        <v>1251</v>
      </c>
      <c r="H46" s="12">
        <v>0.5</v>
      </c>
      <c r="I46" s="13"/>
      <c r="J46" s="13"/>
      <c r="K46" s="10">
        <f t="shared" si="1"/>
        <v>0.5</v>
      </c>
      <c r="L46" s="12"/>
    </row>
    <row r="47" spans="1:12" s="44" customFormat="1" ht="12.75">
      <c r="A47" s="23">
        <v>41</v>
      </c>
      <c r="B47" s="13" t="s">
        <v>1269</v>
      </c>
      <c r="C47" s="13" t="s">
        <v>38</v>
      </c>
      <c r="D47" s="39" t="s">
        <v>1246</v>
      </c>
      <c r="E47" s="13"/>
      <c r="F47" s="13"/>
      <c r="G47" s="13" t="s">
        <v>1251</v>
      </c>
      <c r="H47" s="12">
        <v>0.5</v>
      </c>
      <c r="I47" s="13"/>
      <c r="J47" s="12"/>
      <c r="K47" s="10">
        <f t="shared" si="1"/>
        <v>0.5</v>
      </c>
      <c r="L47" s="12"/>
    </row>
    <row r="48" spans="1:12" s="44" customFormat="1" ht="12.75">
      <c r="A48" s="12">
        <v>42</v>
      </c>
      <c r="B48" s="13" t="s">
        <v>930</v>
      </c>
      <c r="C48" s="13" t="s">
        <v>38</v>
      </c>
      <c r="D48" s="39" t="s">
        <v>756</v>
      </c>
      <c r="E48" s="35"/>
      <c r="F48" s="13"/>
      <c r="G48" s="13"/>
      <c r="H48" s="12"/>
      <c r="I48" s="13" t="s">
        <v>357</v>
      </c>
      <c r="J48" s="12">
        <v>1.5</v>
      </c>
      <c r="K48" s="10">
        <f t="shared" si="1"/>
        <v>1.5</v>
      </c>
      <c r="L48" s="12"/>
    </row>
    <row r="49" spans="1:12" s="44" customFormat="1" ht="12.75">
      <c r="A49" s="23">
        <v>43</v>
      </c>
      <c r="B49" s="15" t="s">
        <v>1040</v>
      </c>
      <c r="C49" s="15" t="s">
        <v>34</v>
      </c>
      <c r="D49" s="15" t="s">
        <v>1041</v>
      </c>
      <c r="E49" s="133" t="s">
        <v>1043</v>
      </c>
      <c r="F49" s="13">
        <v>0.33</v>
      </c>
      <c r="G49" s="13"/>
      <c r="H49" s="12"/>
      <c r="I49" s="13"/>
      <c r="J49" s="12"/>
      <c r="K49" s="10">
        <f t="shared" si="1"/>
        <v>0.33</v>
      </c>
      <c r="L49" s="12"/>
    </row>
    <row r="50" spans="1:12" s="44" customFormat="1" ht="12" customHeight="1">
      <c r="A50" s="12">
        <v>44</v>
      </c>
      <c r="B50" s="13" t="s">
        <v>931</v>
      </c>
      <c r="C50" s="13" t="s">
        <v>34</v>
      </c>
      <c r="D50" s="36" t="s">
        <v>932</v>
      </c>
      <c r="E50" s="35"/>
      <c r="F50" s="13"/>
      <c r="G50" s="13" t="s">
        <v>1251</v>
      </c>
      <c r="H50" s="12">
        <v>0.5</v>
      </c>
      <c r="I50" s="13" t="s">
        <v>357</v>
      </c>
      <c r="J50" s="12">
        <v>1.5</v>
      </c>
      <c r="K50" s="10">
        <f t="shared" si="1"/>
        <v>2</v>
      </c>
      <c r="L50" s="12"/>
    </row>
    <row r="51" spans="1:12" s="44" customFormat="1" ht="12.75">
      <c r="A51" s="46">
        <v>46</v>
      </c>
      <c r="B51" s="68" t="s">
        <v>1691</v>
      </c>
      <c r="C51" s="68" t="s">
        <v>582</v>
      </c>
      <c r="D51" s="84" t="s">
        <v>914</v>
      </c>
      <c r="E51" s="40"/>
      <c r="F51" s="40"/>
      <c r="G51" s="40" t="s">
        <v>1251</v>
      </c>
      <c r="H51" s="46">
        <v>0.5</v>
      </c>
      <c r="I51" s="40" t="s">
        <v>357</v>
      </c>
      <c r="J51" s="46">
        <v>3</v>
      </c>
      <c r="K51" s="16">
        <f t="shared" si="1"/>
        <v>3.5</v>
      </c>
      <c r="L51" s="46"/>
    </row>
    <row r="52" spans="1:12" ht="12.75">
      <c r="A52" s="23">
        <v>47</v>
      </c>
      <c r="B52" s="13" t="s">
        <v>1260</v>
      </c>
      <c r="C52" s="13" t="s">
        <v>805</v>
      </c>
      <c r="D52" s="39" t="s">
        <v>1041</v>
      </c>
      <c r="E52" s="13"/>
      <c r="F52" s="13"/>
      <c r="G52" s="13" t="s">
        <v>1251</v>
      </c>
      <c r="H52" s="12">
        <v>0.5</v>
      </c>
      <c r="I52" s="13"/>
      <c r="J52" s="13"/>
      <c r="K52" s="10">
        <f t="shared" si="1"/>
        <v>0.5</v>
      </c>
      <c r="L52" s="12"/>
    </row>
    <row r="53" spans="1:12" ht="12.75">
      <c r="A53" s="12">
        <v>48</v>
      </c>
      <c r="B53" s="15" t="s">
        <v>792</v>
      </c>
      <c r="C53" s="15" t="s">
        <v>262</v>
      </c>
      <c r="D53" s="39" t="s">
        <v>756</v>
      </c>
      <c r="E53" s="13"/>
      <c r="F53" s="13"/>
      <c r="G53" s="13"/>
      <c r="H53" s="12"/>
      <c r="I53" s="13" t="s">
        <v>357</v>
      </c>
      <c r="J53" s="12">
        <v>1.5</v>
      </c>
      <c r="K53" s="10">
        <f t="shared" si="1"/>
        <v>1.5</v>
      </c>
      <c r="L53" s="12"/>
    </row>
    <row r="54" spans="1:12" ht="25.5">
      <c r="A54" s="23">
        <v>49</v>
      </c>
      <c r="B54" s="15" t="s">
        <v>919</v>
      </c>
      <c r="C54" s="15" t="s">
        <v>262</v>
      </c>
      <c r="D54" s="45" t="s">
        <v>914</v>
      </c>
      <c r="E54" s="126"/>
      <c r="F54" s="126"/>
      <c r="G54" s="13"/>
      <c r="H54" s="12"/>
      <c r="I54" s="15" t="s">
        <v>1616</v>
      </c>
      <c r="J54" s="12">
        <v>2.66</v>
      </c>
      <c r="K54" s="10">
        <f t="shared" si="1"/>
        <v>2.66</v>
      </c>
      <c r="L54" s="12"/>
    </row>
    <row r="55" spans="1:12" ht="12.75">
      <c r="A55" s="12">
        <v>50</v>
      </c>
      <c r="B55" s="13" t="s">
        <v>1265</v>
      </c>
      <c r="C55" s="13" t="s">
        <v>327</v>
      </c>
      <c r="D55" s="39" t="s">
        <v>1257</v>
      </c>
      <c r="E55" s="13"/>
      <c r="F55" s="13"/>
      <c r="G55" s="13" t="s">
        <v>1251</v>
      </c>
      <c r="H55" s="12">
        <v>0.5</v>
      </c>
      <c r="I55" s="13"/>
      <c r="J55" s="12"/>
      <c r="K55" s="10">
        <f t="shared" si="1"/>
        <v>0.5</v>
      </c>
      <c r="L55" s="12"/>
    </row>
    <row r="56" spans="1:12" ht="12.75">
      <c r="A56" s="23">
        <v>51</v>
      </c>
      <c r="B56" s="13" t="s">
        <v>921</v>
      </c>
      <c r="C56" s="13" t="s">
        <v>30</v>
      </c>
      <c r="D56" s="39" t="s">
        <v>914</v>
      </c>
      <c r="E56" s="13"/>
      <c r="F56" s="13"/>
      <c r="G56" s="13"/>
      <c r="H56" s="12"/>
      <c r="I56" s="15" t="s">
        <v>915</v>
      </c>
      <c r="J56" s="12">
        <v>2</v>
      </c>
      <c r="K56" s="10">
        <f t="shared" si="1"/>
        <v>2</v>
      </c>
      <c r="L56" s="12"/>
    </row>
    <row r="57" spans="1:12" s="44" customFormat="1" ht="12.75">
      <c r="A57" s="12">
        <v>52</v>
      </c>
      <c r="B57" s="167" t="s">
        <v>40</v>
      </c>
      <c r="C57" s="58" t="s">
        <v>173</v>
      </c>
      <c r="D57" s="40" t="s">
        <v>756</v>
      </c>
      <c r="E57" s="168" t="s">
        <v>1055</v>
      </c>
      <c r="F57" s="83">
        <v>2</v>
      </c>
      <c r="G57" s="40" t="s">
        <v>1251</v>
      </c>
      <c r="H57" s="82">
        <v>0.5</v>
      </c>
      <c r="I57" s="68" t="s">
        <v>915</v>
      </c>
      <c r="J57" s="46">
        <v>2</v>
      </c>
      <c r="K57" s="16">
        <f t="shared" si="1"/>
        <v>4.5</v>
      </c>
      <c r="L57" s="82"/>
    </row>
  </sheetData>
  <sheetProtection/>
  <mergeCells count="3">
    <mergeCell ref="A1:L1"/>
    <mergeCell ref="A2:L2"/>
    <mergeCell ref="A3:L3"/>
  </mergeCells>
  <printOptions/>
  <pageMargins left="0.5" right="0.25" top="1"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S72"/>
  <sheetViews>
    <sheetView zoomScalePageLayoutView="0" workbookViewId="0" topLeftCell="A1">
      <selection activeCell="A6" sqref="A6"/>
    </sheetView>
  </sheetViews>
  <sheetFormatPr defaultColWidth="9.140625" defaultRowHeight="12.75"/>
  <cols>
    <col min="1" max="1" width="4.28125" style="2" customWidth="1"/>
    <col min="2" max="2" width="16.7109375" style="85" customWidth="1"/>
    <col min="3" max="3" width="9.140625" style="85" customWidth="1"/>
    <col min="4" max="4" width="10.7109375" style="86" customWidth="1"/>
    <col min="5" max="5" width="19.00390625" style="87" customWidth="1"/>
    <col min="6" max="6" width="5.8515625" style="85" customWidth="1"/>
    <col min="7" max="7" width="19.140625" style="88" customWidth="1"/>
    <col min="8" max="8" width="5.57421875" style="85" customWidth="1"/>
    <col min="9" max="9" width="17.28125" style="85" customWidth="1"/>
    <col min="10" max="10" width="5.8515625" style="2" customWidth="1"/>
    <col min="11" max="11" width="9.421875" style="2" customWidth="1"/>
    <col min="12" max="12" width="13.57421875" style="2" customWidth="1"/>
    <col min="13" max="16384" width="9.140625" style="85" customWidth="1"/>
  </cols>
  <sheetData>
    <row r="1" spans="1:12" ht="18.75">
      <c r="A1" s="272" t="s">
        <v>94</v>
      </c>
      <c r="B1" s="272"/>
      <c r="C1" s="272"/>
      <c r="D1" s="272"/>
      <c r="E1" s="272"/>
      <c r="F1" s="272"/>
      <c r="G1" s="272"/>
      <c r="H1" s="272"/>
      <c r="I1" s="272"/>
      <c r="J1" s="272"/>
      <c r="K1" s="272"/>
      <c r="L1" s="272"/>
    </row>
    <row r="2" spans="1:12" ht="18.75">
      <c r="A2" s="271" t="s">
        <v>20</v>
      </c>
      <c r="B2" s="271"/>
      <c r="C2" s="271"/>
      <c r="D2" s="271"/>
      <c r="E2" s="271"/>
      <c r="F2" s="271"/>
      <c r="G2" s="271"/>
      <c r="H2" s="271"/>
      <c r="I2" s="271"/>
      <c r="J2" s="271"/>
      <c r="K2" s="271"/>
      <c r="L2" s="271"/>
    </row>
    <row r="3" spans="1:19" s="7" customFormat="1" ht="81" customHeight="1">
      <c r="A3" s="269" t="s">
        <v>1571</v>
      </c>
      <c r="B3" s="270"/>
      <c r="C3" s="270"/>
      <c r="D3" s="270"/>
      <c r="E3" s="270"/>
      <c r="F3" s="270"/>
      <c r="G3" s="270"/>
      <c r="H3" s="270"/>
      <c r="I3" s="270"/>
      <c r="J3" s="270"/>
      <c r="K3" s="270"/>
      <c r="L3" s="270"/>
      <c r="M3" s="9"/>
      <c r="N3" s="9"/>
      <c r="O3" s="9"/>
      <c r="P3" s="9"/>
      <c r="Q3" s="9"/>
      <c r="R3" s="9"/>
      <c r="S3" s="9"/>
    </row>
    <row r="4" spans="1:12" s="9" customFormat="1" ht="21" customHeight="1">
      <c r="A4" s="98"/>
      <c r="B4" s="99"/>
      <c r="C4" s="99"/>
      <c r="D4" s="99"/>
      <c r="E4" s="99"/>
      <c r="F4" s="99"/>
      <c r="G4" s="99"/>
      <c r="H4" s="99"/>
      <c r="I4" s="99"/>
      <c r="J4" s="99"/>
      <c r="K4" s="99"/>
      <c r="L4" s="99"/>
    </row>
    <row r="5" spans="1:17" s="150" customFormat="1" ht="12.75">
      <c r="A5" s="7" t="s">
        <v>0</v>
      </c>
      <c r="B5" s="7" t="s">
        <v>1</v>
      </c>
      <c r="C5" s="7" t="s">
        <v>2</v>
      </c>
      <c r="D5" s="28" t="s">
        <v>3</v>
      </c>
      <c r="E5" s="72" t="s">
        <v>4</v>
      </c>
      <c r="F5" s="7" t="s">
        <v>5</v>
      </c>
      <c r="G5" s="7" t="s">
        <v>6</v>
      </c>
      <c r="H5" s="7" t="s">
        <v>7</v>
      </c>
      <c r="I5" s="7" t="s">
        <v>10</v>
      </c>
      <c r="J5" s="7" t="s">
        <v>5</v>
      </c>
      <c r="K5" s="7" t="s">
        <v>8</v>
      </c>
      <c r="L5" s="7" t="s">
        <v>9</v>
      </c>
      <c r="M5" s="9"/>
      <c r="N5" s="9"/>
      <c r="O5" s="9"/>
      <c r="P5" s="9"/>
      <c r="Q5" s="9"/>
    </row>
    <row r="6" spans="1:12" s="9" customFormat="1" ht="27" customHeight="1">
      <c r="A6" s="132">
        <v>1</v>
      </c>
      <c r="B6" s="64" t="s">
        <v>1196</v>
      </c>
      <c r="C6" s="64" t="s">
        <v>41</v>
      </c>
      <c r="D6" s="148" t="s">
        <v>767</v>
      </c>
      <c r="E6" s="147"/>
      <c r="F6" s="64"/>
      <c r="G6" s="64" t="s">
        <v>1201</v>
      </c>
      <c r="H6" s="64">
        <v>0.5</v>
      </c>
      <c r="I6" s="64"/>
      <c r="J6" s="64"/>
      <c r="K6" s="64">
        <f aca="true" t="shared" si="0" ref="K6:K19">J6+H6+F6</f>
        <v>0.5</v>
      </c>
      <c r="L6" s="64"/>
    </row>
    <row r="7" spans="1:12" s="89" customFormat="1" ht="12.75">
      <c r="A7" s="132">
        <v>2</v>
      </c>
      <c r="B7" s="64" t="s">
        <v>1199</v>
      </c>
      <c r="C7" s="64" t="s">
        <v>41</v>
      </c>
      <c r="D7" s="148" t="s">
        <v>762</v>
      </c>
      <c r="E7" s="147"/>
      <c r="F7" s="64"/>
      <c r="G7" s="64" t="s">
        <v>1201</v>
      </c>
      <c r="H7" s="64">
        <v>0.5</v>
      </c>
      <c r="I7" s="64"/>
      <c r="J7" s="64"/>
      <c r="K7" s="64">
        <f t="shared" si="0"/>
        <v>0.5</v>
      </c>
      <c r="L7" s="64"/>
    </row>
    <row r="8" spans="1:12" s="89" customFormat="1" ht="12.75">
      <c r="A8" s="132">
        <v>3</v>
      </c>
      <c r="B8" s="64" t="s">
        <v>224</v>
      </c>
      <c r="C8" s="64" t="s">
        <v>277</v>
      </c>
      <c r="D8" s="148" t="s">
        <v>790</v>
      </c>
      <c r="E8" s="147"/>
      <c r="F8" s="64"/>
      <c r="G8" s="64" t="s">
        <v>1207</v>
      </c>
      <c r="H8" s="64">
        <v>0.125</v>
      </c>
      <c r="I8" s="64"/>
      <c r="J8" s="64"/>
      <c r="K8" s="64">
        <f t="shared" si="0"/>
        <v>0.125</v>
      </c>
      <c r="L8" s="64"/>
    </row>
    <row r="9" spans="1:12" s="90" customFormat="1" ht="15">
      <c r="A9" s="132">
        <v>4</v>
      </c>
      <c r="B9" s="64" t="s">
        <v>923</v>
      </c>
      <c r="C9" s="64" t="s">
        <v>210</v>
      </c>
      <c r="D9" s="148" t="s">
        <v>1198</v>
      </c>
      <c r="E9" s="147"/>
      <c r="F9" s="64"/>
      <c r="G9" s="64" t="s">
        <v>1201</v>
      </c>
      <c r="H9" s="64">
        <v>0.5</v>
      </c>
      <c r="I9" s="64"/>
      <c r="J9" s="64"/>
      <c r="K9" s="64">
        <f t="shared" si="0"/>
        <v>0.5</v>
      </c>
      <c r="L9" s="64"/>
    </row>
    <row r="10" spans="1:12" s="90" customFormat="1" ht="15">
      <c r="A10" s="132">
        <v>5</v>
      </c>
      <c r="B10" s="64" t="s">
        <v>990</v>
      </c>
      <c r="C10" s="64" t="s">
        <v>1202</v>
      </c>
      <c r="D10" s="148" t="s">
        <v>762</v>
      </c>
      <c r="E10" s="147"/>
      <c r="F10" s="64"/>
      <c r="G10" s="64" t="s">
        <v>1203</v>
      </c>
      <c r="H10" s="64">
        <v>0.25</v>
      </c>
      <c r="I10" s="64"/>
      <c r="J10" s="64"/>
      <c r="K10" s="64">
        <f t="shared" si="0"/>
        <v>0.25</v>
      </c>
      <c r="L10" s="64"/>
    </row>
    <row r="11" spans="1:17" s="64" customFormat="1" ht="15" customHeight="1">
      <c r="A11" s="132">
        <v>6</v>
      </c>
      <c r="B11" s="64" t="s">
        <v>1209</v>
      </c>
      <c r="C11" s="64" t="s">
        <v>291</v>
      </c>
      <c r="D11" s="148" t="s">
        <v>790</v>
      </c>
      <c r="E11" s="147"/>
      <c r="G11" s="64" t="s">
        <v>1207</v>
      </c>
      <c r="H11" s="64">
        <v>0.125</v>
      </c>
      <c r="K11" s="64">
        <f t="shared" si="0"/>
        <v>0.125</v>
      </c>
      <c r="M11" s="89"/>
      <c r="N11" s="89"/>
      <c r="O11" s="89"/>
      <c r="P11" s="89"/>
      <c r="Q11" s="89"/>
    </row>
    <row r="12" spans="1:17" s="64" customFormat="1" ht="12.75">
      <c r="A12" s="132">
        <v>7</v>
      </c>
      <c r="B12" s="64" t="s">
        <v>407</v>
      </c>
      <c r="C12" s="64" t="s">
        <v>57</v>
      </c>
      <c r="D12" s="148" t="s">
        <v>1198</v>
      </c>
      <c r="E12" s="147"/>
      <c r="G12" s="64" t="s">
        <v>1203</v>
      </c>
      <c r="H12" s="64">
        <v>0.25</v>
      </c>
      <c r="K12" s="64">
        <f t="shared" si="0"/>
        <v>0.25</v>
      </c>
      <c r="M12" s="89"/>
      <c r="N12" s="89"/>
      <c r="O12" s="89"/>
      <c r="P12" s="89"/>
      <c r="Q12" s="89"/>
    </row>
    <row r="13" spans="1:12" s="9" customFormat="1" ht="12.75">
      <c r="A13" s="132">
        <v>8</v>
      </c>
      <c r="B13" s="132" t="s">
        <v>763</v>
      </c>
      <c r="C13" s="64" t="s">
        <v>57</v>
      </c>
      <c r="D13" s="148" t="s">
        <v>762</v>
      </c>
      <c r="E13" s="147"/>
      <c r="F13" s="64"/>
      <c r="G13" s="64"/>
      <c r="H13" s="64"/>
      <c r="I13" s="64" t="s">
        <v>150</v>
      </c>
      <c r="J13" s="64">
        <v>1</v>
      </c>
      <c r="K13" s="64">
        <f t="shared" si="0"/>
        <v>1</v>
      </c>
      <c r="L13" s="64"/>
    </row>
    <row r="14" spans="1:12" s="9" customFormat="1" ht="12.75">
      <c r="A14" s="132">
        <v>9</v>
      </c>
      <c r="B14" s="132" t="s">
        <v>763</v>
      </c>
      <c r="C14" s="64" t="s">
        <v>57</v>
      </c>
      <c r="D14" s="64" t="s">
        <v>794</v>
      </c>
      <c r="E14" s="147"/>
      <c r="F14" s="64"/>
      <c r="G14" s="64"/>
      <c r="H14" s="64"/>
      <c r="I14" s="64" t="s">
        <v>798</v>
      </c>
      <c r="J14" s="64">
        <v>0.6</v>
      </c>
      <c r="K14" s="64">
        <f t="shared" si="0"/>
        <v>0.6</v>
      </c>
      <c r="L14" s="64"/>
    </row>
    <row r="15" spans="1:12" s="89" customFormat="1" ht="15" customHeight="1">
      <c r="A15" s="132">
        <v>10</v>
      </c>
      <c r="B15" s="132" t="s">
        <v>779</v>
      </c>
      <c r="C15" s="64" t="s">
        <v>375</v>
      </c>
      <c r="D15" s="148" t="s">
        <v>767</v>
      </c>
      <c r="E15" s="147"/>
      <c r="F15" s="64"/>
      <c r="G15" s="64"/>
      <c r="H15" s="64"/>
      <c r="I15" s="64" t="s">
        <v>798</v>
      </c>
      <c r="J15" s="64">
        <v>0.6</v>
      </c>
      <c r="K15" s="64">
        <f t="shared" si="0"/>
        <v>0.6</v>
      </c>
      <c r="L15" s="64"/>
    </row>
    <row r="16" spans="1:13" s="89" customFormat="1" ht="12.75">
      <c r="A16" s="132">
        <v>11</v>
      </c>
      <c r="B16" s="64" t="s">
        <v>1208</v>
      </c>
      <c r="C16" s="64" t="s">
        <v>39</v>
      </c>
      <c r="D16" s="148" t="s">
        <v>790</v>
      </c>
      <c r="E16" s="147"/>
      <c r="F16" s="64"/>
      <c r="G16" s="64" t="s">
        <v>1207</v>
      </c>
      <c r="H16" s="64">
        <v>0.125</v>
      </c>
      <c r="I16" s="64"/>
      <c r="J16" s="64"/>
      <c r="K16" s="64">
        <f t="shared" si="0"/>
        <v>0.125</v>
      </c>
      <c r="L16" s="64"/>
      <c r="M16" s="22"/>
    </row>
    <row r="17" spans="1:12" s="89" customFormat="1" ht="15" customHeight="1">
      <c r="A17" s="132">
        <v>12</v>
      </c>
      <c r="B17" s="64" t="s">
        <v>792</v>
      </c>
      <c r="C17" s="64" t="s">
        <v>562</v>
      </c>
      <c r="D17" s="148" t="s">
        <v>767</v>
      </c>
      <c r="E17" s="147"/>
      <c r="F17" s="64"/>
      <c r="G17" s="64" t="s">
        <v>1201</v>
      </c>
      <c r="H17" s="64">
        <v>0.5</v>
      </c>
      <c r="I17" s="64"/>
      <c r="J17" s="64"/>
      <c r="K17" s="64">
        <f t="shared" si="0"/>
        <v>0.5</v>
      </c>
      <c r="L17" s="64"/>
    </row>
    <row r="18" spans="1:12" s="89" customFormat="1" ht="15" customHeight="1">
      <c r="A18" s="132">
        <v>13</v>
      </c>
      <c r="B18" s="64" t="s">
        <v>990</v>
      </c>
      <c r="C18" s="64" t="s">
        <v>184</v>
      </c>
      <c r="D18" s="148" t="s">
        <v>922</v>
      </c>
      <c r="E18" s="147"/>
      <c r="F18" s="64"/>
      <c r="G18" s="64" t="s">
        <v>1201</v>
      </c>
      <c r="H18" s="64">
        <v>0.5</v>
      </c>
      <c r="I18" s="64"/>
      <c r="J18" s="64"/>
      <c r="K18" s="64">
        <f t="shared" si="0"/>
        <v>0.5</v>
      </c>
      <c r="L18" s="64"/>
    </row>
    <row r="19" spans="1:12" s="89" customFormat="1" ht="15" customHeight="1">
      <c r="A19" s="132">
        <v>14</v>
      </c>
      <c r="B19" s="64" t="s">
        <v>461</v>
      </c>
      <c r="C19" s="64" t="s">
        <v>218</v>
      </c>
      <c r="D19" s="148" t="s">
        <v>1198</v>
      </c>
      <c r="E19" s="147"/>
      <c r="F19" s="64"/>
      <c r="G19" s="64" t="s">
        <v>1207</v>
      </c>
      <c r="H19" s="64">
        <v>0.125</v>
      </c>
      <c r="I19" s="64"/>
      <c r="J19" s="64"/>
      <c r="K19" s="64">
        <f t="shared" si="0"/>
        <v>0.125</v>
      </c>
      <c r="L19" s="64"/>
    </row>
    <row r="20" spans="1:12" s="89" customFormat="1" ht="15" customHeight="1">
      <c r="A20" s="132">
        <v>15</v>
      </c>
      <c r="B20" s="64" t="s">
        <v>1671</v>
      </c>
      <c r="C20" s="64" t="s">
        <v>1058</v>
      </c>
      <c r="D20" s="186" t="s">
        <v>771</v>
      </c>
      <c r="E20" s="147"/>
      <c r="F20" s="64"/>
      <c r="G20" s="55"/>
      <c r="H20" s="64"/>
      <c r="I20" s="64"/>
      <c r="J20" s="23"/>
      <c r="K20" s="23"/>
      <c r="L20" s="23"/>
    </row>
    <row r="21" spans="1:12" s="89" customFormat="1" ht="27" customHeight="1">
      <c r="A21" s="132">
        <v>16</v>
      </c>
      <c r="B21" s="64" t="s">
        <v>788</v>
      </c>
      <c r="C21" s="64" t="s">
        <v>789</v>
      </c>
      <c r="D21" s="64" t="s">
        <v>790</v>
      </c>
      <c r="E21" s="147"/>
      <c r="F21" s="64"/>
      <c r="G21" s="64"/>
      <c r="H21" s="64"/>
      <c r="I21" s="64" t="s">
        <v>798</v>
      </c>
      <c r="J21" s="64">
        <v>0.6</v>
      </c>
      <c r="K21" s="64">
        <f aca="true" t="shared" si="1" ref="K21:K64">J21+H21+F21</f>
        <v>0.6</v>
      </c>
      <c r="L21" s="64"/>
    </row>
    <row r="22" spans="1:12" s="89" customFormat="1" ht="12.75">
      <c r="A22" s="132">
        <v>17</v>
      </c>
      <c r="B22" s="64" t="s">
        <v>1212</v>
      </c>
      <c r="C22" s="64" t="s">
        <v>789</v>
      </c>
      <c r="D22" s="148" t="s">
        <v>1198</v>
      </c>
      <c r="E22" s="147"/>
      <c r="F22" s="64"/>
      <c r="G22" s="64" t="s">
        <v>1203</v>
      </c>
      <c r="H22" s="64">
        <v>0.25</v>
      </c>
      <c r="I22" s="64"/>
      <c r="J22" s="64"/>
      <c r="K22" s="64">
        <f t="shared" si="1"/>
        <v>0.25</v>
      </c>
      <c r="L22" s="64"/>
    </row>
    <row r="23" spans="1:12" s="89" customFormat="1" ht="12.75">
      <c r="A23" s="132">
        <v>18</v>
      </c>
      <c r="B23" s="149" t="s">
        <v>332</v>
      </c>
      <c r="C23" s="149" t="s">
        <v>45</v>
      </c>
      <c r="D23" s="64" t="s">
        <v>794</v>
      </c>
      <c r="E23" s="149"/>
      <c r="F23" s="149"/>
      <c r="G23" s="149"/>
      <c r="H23" s="149"/>
      <c r="I23" s="64" t="s">
        <v>798</v>
      </c>
      <c r="J23" s="64">
        <v>0.6</v>
      </c>
      <c r="K23" s="64">
        <f t="shared" si="1"/>
        <v>0.6</v>
      </c>
      <c r="L23" s="149"/>
    </row>
    <row r="24" spans="1:12" s="90" customFormat="1" ht="15">
      <c r="A24" s="132">
        <v>19</v>
      </c>
      <c r="B24" s="64" t="s">
        <v>1204</v>
      </c>
      <c r="C24" s="64" t="s">
        <v>45</v>
      </c>
      <c r="D24" s="148" t="s">
        <v>790</v>
      </c>
      <c r="E24" s="147"/>
      <c r="F24" s="64"/>
      <c r="G24" s="64" t="s">
        <v>1203</v>
      </c>
      <c r="H24" s="64">
        <v>0.25</v>
      </c>
      <c r="I24" s="64"/>
      <c r="J24" s="64"/>
      <c r="K24" s="64">
        <f t="shared" si="1"/>
        <v>0.25</v>
      </c>
      <c r="L24" s="64"/>
    </row>
    <row r="25" spans="1:12" s="90" customFormat="1" ht="15">
      <c r="A25" s="132">
        <v>20</v>
      </c>
      <c r="B25" s="64" t="s">
        <v>780</v>
      </c>
      <c r="C25" s="64" t="s">
        <v>238</v>
      </c>
      <c r="D25" s="148" t="s">
        <v>783</v>
      </c>
      <c r="E25" s="147"/>
      <c r="F25" s="64"/>
      <c r="G25" s="64"/>
      <c r="H25" s="64"/>
      <c r="I25" s="64" t="s">
        <v>798</v>
      </c>
      <c r="J25" s="64">
        <v>0.6</v>
      </c>
      <c r="K25" s="64">
        <f t="shared" si="1"/>
        <v>0.6</v>
      </c>
      <c r="L25" s="64"/>
    </row>
    <row r="26" spans="1:17" s="64" customFormat="1" ht="15" customHeight="1">
      <c r="A26" s="132">
        <v>21</v>
      </c>
      <c r="B26" s="64" t="s">
        <v>208</v>
      </c>
      <c r="C26" s="64" t="s">
        <v>268</v>
      </c>
      <c r="D26" s="148" t="s">
        <v>767</v>
      </c>
      <c r="E26" s="147"/>
      <c r="G26" s="64" t="s">
        <v>1167</v>
      </c>
      <c r="H26" s="64">
        <v>0.5</v>
      </c>
      <c r="K26" s="64">
        <f t="shared" si="1"/>
        <v>0.5</v>
      </c>
      <c r="M26" s="89"/>
      <c r="N26" s="89"/>
      <c r="O26" s="89"/>
      <c r="P26" s="89"/>
      <c r="Q26" s="89"/>
    </row>
    <row r="27" spans="1:17" s="64" customFormat="1" ht="12.75">
      <c r="A27" s="132">
        <v>22</v>
      </c>
      <c r="B27" s="64" t="s">
        <v>361</v>
      </c>
      <c r="C27" s="64" t="s">
        <v>154</v>
      </c>
      <c r="D27" s="148" t="s">
        <v>771</v>
      </c>
      <c r="E27" s="147"/>
      <c r="G27" s="64" t="s">
        <v>1201</v>
      </c>
      <c r="H27" s="64">
        <v>0.5</v>
      </c>
      <c r="K27" s="64">
        <f t="shared" si="1"/>
        <v>0.5</v>
      </c>
      <c r="M27" s="89"/>
      <c r="N27" s="89"/>
      <c r="O27" s="89"/>
      <c r="P27" s="89"/>
      <c r="Q27" s="89"/>
    </row>
    <row r="28" spans="1:12" s="9" customFormat="1" ht="12.75">
      <c r="A28" s="132">
        <v>23</v>
      </c>
      <c r="B28" s="64" t="s">
        <v>1197</v>
      </c>
      <c r="C28" s="64" t="s">
        <v>154</v>
      </c>
      <c r="D28" s="148" t="s">
        <v>762</v>
      </c>
      <c r="E28" s="147"/>
      <c r="F28" s="64"/>
      <c r="G28" s="64" t="s">
        <v>1201</v>
      </c>
      <c r="H28" s="64">
        <v>0.5</v>
      </c>
      <c r="I28" s="64"/>
      <c r="J28" s="64"/>
      <c r="K28" s="64">
        <f t="shared" si="1"/>
        <v>0.5</v>
      </c>
      <c r="L28" s="64"/>
    </row>
    <row r="29" spans="1:12" s="9" customFormat="1" ht="12.75">
      <c r="A29" s="132">
        <v>24</v>
      </c>
      <c r="B29" s="64" t="s">
        <v>791</v>
      </c>
      <c r="C29" s="64" t="s">
        <v>154</v>
      </c>
      <c r="D29" s="64" t="s">
        <v>794</v>
      </c>
      <c r="E29" s="147"/>
      <c r="F29" s="64"/>
      <c r="G29" s="64"/>
      <c r="H29" s="64"/>
      <c r="I29" s="64" t="s">
        <v>798</v>
      </c>
      <c r="J29" s="64">
        <v>0.6</v>
      </c>
      <c r="K29" s="64">
        <f t="shared" si="1"/>
        <v>0.6</v>
      </c>
      <c r="L29" s="64"/>
    </row>
    <row r="30" spans="1:12" s="89" customFormat="1" ht="15" customHeight="1">
      <c r="A30" s="132">
        <v>25</v>
      </c>
      <c r="B30" s="64" t="s">
        <v>776</v>
      </c>
      <c r="C30" s="64" t="s">
        <v>164</v>
      </c>
      <c r="D30" s="148" t="s">
        <v>767</v>
      </c>
      <c r="E30" s="147"/>
      <c r="F30" s="64"/>
      <c r="G30" s="64"/>
      <c r="H30" s="64"/>
      <c r="I30" s="64" t="s">
        <v>150</v>
      </c>
      <c r="J30" s="64">
        <v>1.33</v>
      </c>
      <c r="K30" s="64">
        <f t="shared" si="1"/>
        <v>1.33</v>
      </c>
      <c r="L30" s="64"/>
    </row>
    <row r="31" spans="1:13" s="9" customFormat="1" ht="12.75">
      <c r="A31" s="132">
        <v>26</v>
      </c>
      <c r="B31" s="64" t="s">
        <v>888</v>
      </c>
      <c r="C31" s="64" t="s">
        <v>1194</v>
      </c>
      <c r="D31" s="148" t="s">
        <v>762</v>
      </c>
      <c r="E31" s="147"/>
      <c r="F31" s="64"/>
      <c r="G31" s="64" t="s">
        <v>1201</v>
      </c>
      <c r="H31" s="64">
        <v>0.5</v>
      </c>
      <c r="I31" s="64"/>
      <c r="J31" s="64"/>
      <c r="K31" s="64">
        <f t="shared" si="1"/>
        <v>0.5</v>
      </c>
      <c r="L31" s="64"/>
      <c r="M31" s="17"/>
    </row>
    <row r="32" spans="1:12" s="9" customFormat="1" ht="15" customHeight="1">
      <c r="A32" s="132">
        <v>27</v>
      </c>
      <c r="B32" s="64" t="s">
        <v>380</v>
      </c>
      <c r="C32" s="64" t="s">
        <v>49</v>
      </c>
      <c r="D32" s="148" t="s">
        <v>790</v>
      </c>
      <c r="E32" s="147"/>
      <c r="F32" s="64"/>
      <c r="G32" s="64" t="s">
        <v>1207</v>
      </c>
      <c r="H32" s="64">
        <v>0.125</v>
      </c>
      <c r="I32" s="64"/>
      <c r="J32" s="64"/>
      <c r="K32" s="64">
        <f t="shared" si="1"/>
        <v>0.125</v>
      </c>
      <c r="L32" s="64"/>
    </row>
    <row r="33" spans="1:12" s="89" customFormat="1" ht="15" customHeight="1">
      <c r="A33" s="132">
        <v>28</v>
      </c>
      <c r="B33" s="64" t="s">
        <v>796</v>
      </c>
      <c r="C33" s="64" t="s">
        <v>231</v>
      </c>
      <c r="D33" s="148" t="s">
        <v>768</v>
      </c>
      <c r="E33" s="147"/>
      <c r="F33" s="64"/>
      <c r="G33" s="64"/>
      <c r="H33" s="64"/>
      <c r="I33" s="64" t="s">
        <v>357</v>
      </c>
      <c r="J33" s="64">
        <v>1.5</v>
      </c>
      <c r="K33" s="64">
        <f t="shared" si="1"/>
        <v>1.5</v>
      </c>
      <c r="L33" s="64"/>
    </row>
    <row r="34" spans="1:12" s="89" customFormat="1" ht="15" customHeight="1">
      <c r="A34" s="132">
        <v>29</v>
      </c>
      <c r="B34" s="64" t="s">
        <v>1206</v>
      </c>
      <c r="C34" s="64" t="s">
        <v>231</v>
      </c>
      <c r="D34" s="148" t="s">
        <v>790</v>
      </c>
      <c r="E34" s="147"/>
      <c r="F34" s="64"/>
      <c r="G34" s="64" t="s">
        <v>1207</v>
      </c>
      <c r="H34" s="64">
        <v>0.125</v>
      </c>
      <c r="I34" s="64"/>
      <c r="J34" s="64"/>
      <c r="K34" s="64">
        <f t="shared" si="1"/>
        <v>0.125</v>
      </c>
      <c r="L34" s="64"/>
    </row>
    <row r="35" spans="1:12" s="89" customFormat="1" ht="15" customHeight="1">
      <c r="A35" s="132">
        <v>30</v>
      </c>
      <c r="B35" s="64" t="s">
        <v>443</v>
      </c>
      <c r="C35" s="64" t="s">
        <v>64</v>
      </c>
      <c r="D35" s="148" t="s">
        <v>1198</v>
      </c>
      <c r="E35" s="147"/>
      <c r="F35" s="64"/>
      <c r="G35" s="64" t="s">
        <v>1207</v>
      </c>
      <c r="H35" s="64">
        <v>0.125</v>
      </c>
      <c r="I35" s="64"/>
      <c r="J35" s="64"/>
      <c r="K35" s="64">
        <f t="shared" si="1"/>
        <v>0.125</v>
      </c>
      <c r="L35" s="64"/>
    </row>
    <row r="36" spans="1:12" s="89" customFormat="1" ht="15" customHeight="1">
      <c r="A36" s="132">
        <v>31</v>
      </c>
      <c r="B36" s="64" t="s">
        <v>131</v>
      </c>
      <c r="C36" s="64" t="s">
        <v>69</v>
      </c>
      <c r="D36" s="148" t="s">
        <v>790</v>
      </c>
      <c r="E36" s="147"/>
      <c r="F36" s="64"/>
      <c r="G36" s="64" t="s">
        <v>1207</v>
      </c>
      <c r="H36" s="64">
        <v>0.125</v>
      </c>
      <c r="I36" s="64"/>
      <c r="J36" s="64"/>
      <c r="K36" s="64">
        <f t="shared" si="1"/>
        <v>0.125</v>
      </c>
      <c r="L36" s="64"/>
    </row>
    <row r="37" spans="1:12" s="89" customFormat="1" ht="15" customHeight="1">
      <c r="A37" s="132">
        <v>32</v>
      </c>
      <c r="B37" s="64" t="s">
        <v>765</v>
      </c>
      <c r="C37" s="64" t="s">
        <v>69</v>
      </c>
      <c r="D37" s="148" t="s">
        <v>767</v>
      </c>
      <c r="E37" s="147"/>
      <c r="F37" s="64"/>
      <c r="G37" s="64"/>
      <c r="H37" s="64"/>
      <c r="I37" s="64" t="s">
        <v>357</v>
      </c>
      <c r="J37" s="64">
        <v>1.5</v>
      </c>
      <c r="K37" s="64">
        <f t="shared" si="1"/>
        <v>1.5</v>
      </c>
      <c r="L37" s="64"/>
    </row>
    <row r="38" spans="1:12" s="89" customFormat="1" ht="15" customHeight="1">
      <c r="A38" s="132">
        <v>33</v>
      </c>
      <c r="B38" s="64" t="s">
        <v>787</v>
      </c>
      <c r="C38" s="64" t="s">
        <v>32</v>
      </c>
      <c r="D38" s="64" t="s">
        <v>790</v>
      </c>
      <c r="E38" s="64"/>
      <c r="F38" s="64"/>
      <c r="G38" s="64"/>
      <c r="H38" s="64"/>
      <c r="I38" s="64" t="s">
        <v>798</v>
      </c>
      <c r="J38" s="64">
        <v>0.6</v>
      </c>
      <c r="K38" s="64">
        <f t="shared" si="1"/>
        <v>0.6</v>
      </c>
      <c r="L38" s="64"/>
    </row>
    <row r="39" spans="1:12" s="89" customFormat="1" ht="12.75">
      <c r="A39" s="132">
        <v>34</v>
      </c>
      <c r="B39" s="64" t="s">
        <v>1195</v>
      </c>
      <c r="C39" s="64" t="s">
        <v>705</v>
      </c>
      <c r="D39" s="148" t="s">
        <v>762</v>
      </c>
      <c r="E39" s="147"/>
      <c r="F39" s="64"/>
      <c r="G39" s="64" t="s">
        <v>1201</v>
      </c>
      <c r="H39" s="64">
        <v>0.5</v>
      </c>
      <c r="I39" s="64"/>
      <c r="J39" s="64"/>
      <c r="K39" s="64">
        <f t="shared" si="1"/>
        <v>0.5</v>
      </c>
      <c r="L39" s="64"/>
    </row>
    <row r="40" spans="1:12" s="89" customFormat="1" ht="12.75">
      <c r="A40" s="132">
        <v>35</v>
      </c>
      <c r="B40" s="64" t="s">
        <v>761</v>
      </c>
      <c r="C40" s="64" t="s">
        <v>577</v>
      </c>
      <c r="D40" s="148" t="s">
        <v>1198</v>
      </c>
      <c r="E40" s="147"/>
      <c r="F40" s="64"/>
      <c r="G40" s="64" t="s">
        <v>1207</v>
      </c>
      <c r="H40" s="64">
        <v>0.125</v>
      </c>
      <c r="I40" s="64"/>
      <c r="J40" s="64"/>
      <c r="K40" s="64">
        <f t="shared" si="1"/>
        <v>0.125</v>
      </c>
      <c r="L40" s="64"/>
    </row>
    <row r="41" spans="1:12" s="89" customFormat="1" ht="12.75">
      <c r="A41" s="132">
        <v>36</v>
      </c>
      <c r="B41" s="64" t="s">
        <v>1205</v>
      </c>
      <c r="C41" s="64" t="s">
        <v>38</v>
      </c>
      <c r="D41" s="148" t="s">
        <v>790</v>
      </c>
      <c r="E41" s="147"/>
      <c r="F41" s="64"/>
      <c r="G41" s="64" t="s">
        <v>1203</v>
      </c>
      <c r="H41" s="64">
        <v>0.25</v>
      </c>
      <c r="I41" s="64"/>
      <c r="J41" s="64"/>
      <c r="K41" s="64">
        <f t="shared" si="1"/>
        <v>0.25</v>
      </c>
      <c r="L41" s="64"/>
    </row>
    <row r="42" spans="1:12" s="89" customFormat="1" ht="12.75">
      <c r="A42" s="132">
        <v>37</v>
      </c>
      <c r="B42" s="64" t="s">
        <v>70</v>
      </c>
      <c r="C42" s="64" t="s">
        <v>38</v>
      </c>
      <c r="D42" s="148" t="s">
        <v>1198</v>
      </c>
      <c r="E42" s="147"/>
      <c r="F42" s="64"/>
      <c r="G42" s="64" t="s">
        <v>1207</v>
      </c>
      <c r="H42" s="64">
        <v>0.125</v>
      </c>
      <c r="I42" s="64"/>
      <c r="J42" s="64"/>
      <c r="K42" s="64">
        <f t="shared" si="1"/>
        <v>0.125</v>
      </c>
      <c r="L42" s="64"/>
    </row>
    <row r="43" spans="1:12" s="89" customFormat="1" ht="12.75">
      <c r="A43" s="132">
        <v>38</v>
      </c>
      <c r="B43" s="64" t="s">
        <v>777</v>
      </c>
      <c r="C43" s="64" t="s">
        <v>302</v>
      </c>
      <c r="D43" s="148" t="s">
        <v>771</v>
      </c>
      <c r="E43" s="147"/>
      <c r="F43" s="64"/>
      <c r="G43" s="64"/>
      <c r="H43" s="64"/>
      <c r="I43" s="64" t="s">
        <v>798</v>
      </c>
      <c r="J43" s="64">
        <v>0.6</v>
      </c>
      <c r="K43" s="64">
        <f t="shared" si="1"/>
        <v>0.6</v>
      </c>
      <c r="L43" s="64"/>
    </row>
    <row r="44" spans="1:12" s="89" customFormat="1" ht="12.75">
      <c r="A44" s="132">
        <v>39</v>
      </c>
      <c r="B44" s="132" t="s">
        <v>766</v>
      </c>
      <c r="C44" s="64" t="s">
        <v>34</v>
      </c>
      <c r="D44" s="148" t="s">
        <v>768</v>
      </c>
      <c r="E44" s="147"/>
      <c r="F44" s="64"/>
      <c r="G44" s="64"/>
      <c r="H44" s="64"/>
      <c r="I44" s="64" t="s">
        <v>357</v>
      </c>
      <c r="J44" s="64">
        <v>1.5</v>
      </c>
      <c r="K44" s="64">
        <f t="shared" si="1"/>
        <v>1.5</v>
      </c>
      <c r="L44" s="64"/>
    </row>
    <row r="45" spans="1:12" s="89" customFormat="1" ht="12.75">
      <c r="A45" s="132">
        <v>40</v>
      </c>
      <c r="B45" s="64" t="s">
        <v>131</v>
      </c>
      <c r="C45" s="64" t="s">
        <v>34</v>
      </c>
      <c r="D45" s="148" t="s">
        <v>762</v>
      </c>
      <c r="E45" s="147"/>
      <c r="F45" s="64"/>
      <c r="G45" s="64" t="s">
        <v>1201</v>
      </c>
      <c r="H45" s="64">
        <v>0.5</v>
      </c>
      <c r="I45" s="64"/>
      <c r="J45" s="64"/>
      <c r="K45" s="64">
        <f t="shared" si="1"/>
        <v>0.5</v>
      </c>
      <c r="L45" s="64"/>
    </row>
    <row r="46" spans="1:12" s="89" customFormat="1" ht="12.75">
      <c r="A46" s="132">
        <v>41</v>
      </c>
      <c r="B46" s="64" t="s">
        <v>781</v>
      </c>
      <c r="C46" s="64" t="s">
        <v>782</v>
      </c>
      <c r="D46" s="148" t="s">
        <v>783</v>
      </c>
      <c r="E46" s="147"/>
      <c r="F46" s="64"/>
      <c r="G46" s="64"/>
      <c r="H46" s="64"/>
      <c r="I46" s="64" t="s">
        <v>798</v>
      </c>
      <c r="J46" s="64">
        <v>0.6</v>
      </c>
      <c r="K46" s="64">
        <f t="shared" si="1"/>
        <v>0.6</v>
      </c>
      <c r="L46" s="64"/>
    </row>
    <row r="47" spans="1:12" s="89" customFormat="1" ht="12.75">
      <c r="A47" s="132">
        <v>42</v>
      </c>
      <c r="B47" s="132" t="s">
        <v>785</v>
      </c>
      <c r="C47" s="64" t="s">
        <v>786</v>
      </c>
      <c r="D47" s="64" t="s">
        <v>790</v>
      </c>
      <c r="E47" s="147"/>
      <c r="F47" s="64"/>
      <c r="G47" s="64"/>
      <c r="H47" s="64"/>
      <c r="I47" s="64" t="s">
        <v>798</v>
      </c>
      <c r="J47" s="64">
        <v>0.6</v>
      </c>
      <c r="K47" s="64">
        <f t="shared" si="1"/>
        <v>0.6</v>
      </c>
      <c r="L47" s="64"/>
    </row>
    <row r="48" spans="1:12" s="89" customFormat="1" ht="12.75">
      <c r="A48" s="132">
        <v>43</v>
      </c>
      <c r="B48" s="64" t="s">
        <v>1210</v>
      </c>
      <c r="C48" s="64" t="s">
        <v>472</v>
      </c>
      <c r="D48" s="148" t="s">
        <v>1198</v>
      </c>
      <c r="E48" s="147"/>
      <c r="F48" s="64"/>
      <c r="G48" s="64" t="s">
        <v>1207</v>
      </c>
      <c r="H48" s="64">
        <v>0.125</v>
      </c>
      <c r="I48" s="64"/>
      <c r="J48" s="64"/>
      <c r="K48" s="64">
        <f t="shared" si="1"/>
        <v>0.125</v>
      </c>
      <c r="L48" s="64"/>
    </row>
    <row r="49" spans="1:12" s="89" customFormat="1" ht="12.75">
      <c r="A49" s="132">
        <v>44</v>
      </c>
      <c r="B49" s="64" t="s">
        <v>778</v>
      </c>
      <c r="C49" s="64" t="s">
        <v>582</v>
      </c>
      <c r="D49" s="148" t="s">
        <v>771</v>
      </c>
      <c r="E49" s="147"/>
      <c r="F49" s="64"/>
      <c r="G49" s="64"/>
      <c r="H49" s="64"/>
      <c r="I49" s="64" t="s">
        <v>798</v>
      </c>
      <c r="J49" s="64">
        <v>0.6</v>
      </c>
      <c r="K49" s="64">
        <f t="shared" si="1"/>
        <v>0.6</v>
      </c>
      <c r="L49" s="64"/>
    </row>
    <row r="50" spans="1:12" s="89" customFormat="1" ht="12.75">
      <c r="A50" s="132">
        <v>45</v>
      </c>
      <c r="B50" s="132" t="s">
        <v>774</v>
      </c>
      <c r="C50" s="64" t="s">
        <v>775</v>
      </c>
      <c r="D50" s="148" t="s">
        <v>767</v>
      </c>
      <c r="E50" s="147"/>
      <c r="F50" s="64"/>
      <c r="G50" s="64"/>
      <c r="H50" s="64"/>
      <c r="I50" s="64" t="s">
        <v>150</v>
      </c>
      <c r="J50" s="64">
        <v>1</v>
      </c>
      <c r="K50" s="64">
        <f t="shared" si="1"/>
        <v>1</v>
      </c>
      <c r="L50" s="64"/>
    </row>
    <row r="51" spans="1:12" s="89" customFormat="1" ht="12.75">
      <c r="A51" s="132">
        <v>46</v>
      </c>
      <c r="B51" s="64" t="s">
        <v>509</v>
      </c>
      <c r="C51" s="64" t="s">
        <v>30</v>
      </c>
      <c r="D51" s="148" t="s">
        <v>1198</v>
      </c>
      <c r="E51" s="147"/>
      <c r="F51" s="64"/>
      <c r="G51" s="64" t="s">
        <v>1201</v>
      </c>
      <c r="H51" s="64">
        <v>0.5</v>
      </c>
      <c r="I51" s="64"/>
      <c r="J51" s="64"/>
      <c r="K51" s="64">
        <f t="shared" si="1"/>
        <v>0.5</v>
      </c>
      <c r="L51" s="64"/>
    </row>
    <row r="52" spans="1:12" s="89" customFormat="1" ht="12.75">
      <c r="A52" s="132">
        <v>47</v>
      </c>
      <c r="B52" s="64" t="s">
        <v>784</v>
      </c>
      <c r="C52" s="64" t="s">
        <v>30</v>
      </c>
      <c r="D52" s="64" t="s">
        <v>790</v>
      </c>
      <c r="E52" s="64"/>
      <c r="F52" s="64"/>
      <c r="G52" s="64"/>
      <c r="H52" s="64"/>
      <c r="I52" s="64" t="s">
        <v>798</v>
      </c>
      <c r="J52" s="64">
        <v>0.6</v>
      </c>
      <c r="K52" s="64">
        <f t="shared" si="1"/>
        <v>0.6</v>
      </c>
      <c r="L52" s="64"/>
    </row>
    <row r="53" spans="1:12" s="89" customFormat="1" ht="12.75">
      <c r="A53" s="132">
        <v>48</v>
      </c>
      <c r="B53" s="64" t="s">
        <v>1211</v>
      </c>
      <c r="C53" s="64" t="s">
        <v>30</v>
      </c>
      <c r="D53" s="148" t="s">
        <v>1198</v>
      </c>
      <c r="E53" s="147"/>
      <c r="F53" s="64"/>
      <c r="G53" s="64" t="s">
        <v>1207</v>
      </c>
      <c r="H53" s="64">
        <v>0.125</v>
      </c>
      <c r="I53" s="64"/>
      <c r="J53" s="64"/>
      <c r="K53" s="64">
        <f t="shared" si="1"/>
        <v>0.125</v>
      </c>
      <c r="L53" s="64"/>
    </row>
    <row r="54" spans="1:12" s="89" customFormat="1" ht="12.75">
      <c r="A54" s="132">
        <v>49</v>
      </c>
      <c r="B54" s="149" t="s">
        <v>772</v>
      </c>
      <c r="C54" s="149" t="s">
        <v>773</v>
      </c>
      <c r="D54" s="148" t="s">
        <v>767</v>
      </c>
      <c r="E54" s="149"/>
      <c r="F54" s="149"/>
      <c r="G54" s="149"/>
      <c r="H54" s="149"/>
      <c r="I54" s="64" t="s">
        <v>150</v>
      </c>
      <c r="J54" s="64">
        <v>1</v>
      </c>
      <c r="K54" s="64">
        <f t="shared" si="1"/>
        <v>1</v>
      </c>
      <c r="L54" s="149"/>
    </row>
    <row r="55" spans="1:12" s="89" customFormat="1" ht="12.75">
      <c r="A55" s="132">
        <v>50</v>
      </c>
      <c r="B55" s="64" t="s">
        <v>764</v>
      </c>
      <c r="C55" s="64" t="s">
        <v>330</v>
      </c>
      <c r="D55" s="148" t="s">
        <v>762</v>
      </c>
      <c r="E55" s="147"/>
      <c r="F55" s="64"/>
      <c r="G55" s="64"/>
      <c r="H55" s="64"/>
      <c r="I55" s="64" t="s">
        <v>150</v>
      </c>
      <c r="J55" s="64">
        <v>1</v>
      </c>
      <c r="K55" s="64">
        <f t="shared" si="1"/>
        <v>1</v>
      </c>
      <c r="L55" s="64"/>
    </row>
    <row r="56" spans="1:12" s="89" customFormat="1" ht="12.75">
      <c r="A56" s="132">
        <v>51</v>
      </c>
      <c r="B56" s="64" t="s">
        <v>1200</v>
      </c>
      <c r="C56" s="64" t="s">
        <v>330</v>
      </c>
      <c r="D56" s="148" t="s">
        <v>794</v>
      </c>
      <c r="E56" s="147"/>
      <c r="F56" s="64"/>
      <c r="G56" s="64" t="s">
        <v>1201</v>
      </c>
      <c r="H56" s="64">
        <v>0.5</v>
      </c>
      <c r="I56" s="64"/>
      <c r="J56" s="64"/>
      <c r="K56" s="64">
        <f t="shared" si="1"/>
        <v>0.5</v>
      </c>
      <c r="L56" s="64"/>
    </row>
    <row r="57" spans="1:12" s="89" customFormat="1" ht="12.75">
      <c r="A57" s="132">
        <v>52</v>
      </c>
      <c r="B57" s="64" t="s">
        <v>761</v>
      </c>
      <c r="C57" s="64" t="s">
        <v>46</v>
      </c>
      <c r="D57" s="64" t="s">
        <v>790</v>
      </c>
      <c r="E57" s="147"/>
      <c r="F57" s="64"/>
      <c r="G57" s="64"/>
      <c r="H57" s="64"/>
      <c r="I57" s="64" t="s">
        <v>798</v>
      </c>
      <c r="J57" s="64">
        <v>0.6</v>
      </c>
      <c r="K57" s="64">
        <f t="shared" si="1"/>
        <v>0.6</v>
      </c>
      <c r="L57" s="64"/>
    </row>
    <row r="58" spans="1:12" s="9" customFormat="1" ht="12.75">
      <c r="A58" s="132">
        <v>53</v>
      </c>
      <c r="B58" s="64" t="s">
        <v>792</v>
      </c>
      <c r="C58" s="64" t="s">
        <v>793</v>
      </c>
      <c r="D58" s="64" t="s">
        <v>794</v>
      </c>
      <c r="E58" s="147"/>
      <c r="F58" s="64"/>
      <c r="G58" s="64"/>
      <c r="H58" s="149"/>
      <c r="I58" s="64" t="s">
        <v>798</v>
      </c>
      <c r="J58" s="64">
        <v>0.6</v>
      </c>
      <c r="K58" s="64">
        <f t="shared" si="1"/>
        <v>0.6</v>
      </c>
      <c r="L58" s="64"/>
    </row>
    <row r="59" spans="1:12" s="89" customFormat="1" ht="12.75">
      <c r="A59" s="132">
        <v>54</v>
      </c>
      <c r="B59" s="7" t="s">
        <v>769</v>
      </c>
      <c r="C59" s="7" t="s">
        <v>770</v>
      </c>
      <c r="D59" s="28" t="s">
        <v>771</v>
      </c>
      <c r="E59" s="72"/>
      <c r="F59" s="7"/>
      <c r="G59" s="7"/>
      <c r="H59" s="7"/>
      <c r="I59" s="7" t="s">
        <v>359</v>
      </c>
      <c r="J59" s="7">
        <v>3</v>
      </c>
      <c r="K59" s="7">
        <f t="shared" si="1"/>
        <v>3</v>
      </c>
      <c r="L59" s="7"/>
    </row>
    <row r="60" spans="1:12" s="89" customFormat="1" ht="12.75">
      <c r="A60" s="132">
        <v>55</v>
      </c>
      <c r="B60" s="132" t="s">
        <v>461</v>
      </c>
      <c r="C60" s="64" t="s">
        <v>580</v>
      </c>
      <c r="D60" s="64" t="s">
        <v>794</v>
      </c>
      <c r="E60" s="147"/>
      <c r="F60" s="64"/>
      <c r="G60" s="64"/>
      <c r="H60" s="149"/>
      <c r="I60" s="64" t="s">
        <v>798</v>
      </c>
      <c r="J60" s="64">
        <v>0.6</v>
      </c>
      <c r="K60" s="64">
        <f t="shared" si="1"/>
        <v>0.6</v>
      </c>
      <c r="L60" s="64"/>
    </row>
    <row r="61" spans="1:12" s="89" customFormat="1" ht="12.75">
      <c r="A61" s="132">
        <v>56</v>
      </c>
      <c r="B61" s="64" t="s">
        <v>761</v>
      </c>
      <c r="C61" s="64" t="s">
        <v>431</v>
      </c>
      <c r="D61" s="148" t="s">
        <v>762</v>
      </c>
      <c r="E61" s="147"/>
      <c r="F61" s="64"/>
      <c r="G61" s="64"/>
      <c r="H61" s="64"/>
      <c r="I61" s="64" t="s">
        <v>150</v>
      </c>
      <c r="J61" s="64">
        <v>1</v>
      </c>
      <c r="K61" s="64">
        <f t="shared" si="1"/>
        <v>1</v>
      </c>
      <c r="L61" s="64"/>
    </row>
    <row r="62" spans="1:12" s="89" customFormat="1" ht="12.75">
      <c r="A62" s="132">
        <v>57</v>
      </c>
      <c r="B62" s="64" t="s">
        <v>995</v>
      </c>
      <c r="C62" s="64" t="s">
        <v>31</v>
      </c>
      <c r="D62" s="148" t="s">
        <v>762</v>
      </c>
      <c r="E62" s="147"/>
      <c r="F62" s="64"/>
      <c r="G62" s="64" t="s">
        <v>1203</v>
      </c>
      <c r="H62" s="64">
        <v>0.25</v>
      </c>
      <c r="I62" s="64"/>
      <c r="J62" s="64"/>
      <c r="K62" s="64">
        <f t="shared" si="1"/>
        <v>0.25</v>
      </c>
      <c r="L62" s="64"/>
    </row>
    <row r="63" spans="1:12" s="89" customFormat="1" ht="12.75">
      <c r="A63" s="132">
        <v>58</v>
      </c>
      <c r="B63" s="64" t="s">
        <v>795</v>
      </c>
      <c r="C63" s="64" t="s">
        <v>31</v>
      </c>
      <c r="D63" s="148" t="s">
        <v>797</v>
      </c>
      <c r="E63" s="147"/>
      <c r="F63" s="64"/>
      <c r="G63" s="64"/>
      <c r="H63" s="64"/>
      <c r="I63" s="64" t="s">
        <v>798</v>
      </c>
      <c r="J63" s="64">
        <v>0.6</v>
      </c>
      <c r="K63" s="64">
        <f t="shared" si="1"/>
        <v>0.6</v>
      </c>
      <c r="L63" s="64"/>
    </row>
    <row r="64" spans="1:12" s="89" customFormat="1" ht="12.75">
      <c r="A64" s="132">
        <v>59</v>
      </c>
      <c r="B64" s="64" t="s">
        <v>966</v>
      </c>
      <c r="C64" s="64" t="s">
        <v>31</v>
      </c>
      <c r="D64" s="148" t="s">
        <v>768</v>
      </c>
      <c r="E64" s="147"/>
      <c r="F64" s="64"/>
      <c r="G64" s="64" t="s">
        <v>1201</v>
      </c>
      <c r="H64" s="64">
        <v>0.5</v>
      </c>
      <c r="I64" s="64"/>
      <c r="J64" s="64"/>
      <c r="K64" s="64">
        <f t="shared" si="1"/>
        <v>0.5</v>
      </c>
      <c r="L64" s="64"/>
    </row>
    <row r="65" spans="1:12" s="89" customFormat="1" ht="12.75">
      <c r="A65" s="22"/>
      <c r="D65" s="30"/>
      <c r="E65" s="91"/>
      <c r="G65" s="25"/>
      <c r="J65" s="22"/>
      <c r="K65" s="22"/>
      <c r="L65" s="22"/>
    </row>
    <row r="66" spans="1:12" s="9" customFormat="1" ht="12.75">
      <c r="A66" s="17"/>
      <c r="B66" s="273" t="s">
        <v>1789</v>
      </c>
      <c r="C66" s="273"/>
      <c r="D66" s="273"/>
      <c r="E66" s="265"/>
      <c r="G66" s="266"/>
      <c r="I66" s="273" t="s">
        <v>1787</v>
      </c>
      <c r="J66" s="273"/>
      <c r="K66" s="273"/>
      <c r="L66" s="17"/>
    </row>
    <row r="67" spans="1:12" s="89" customFormat="1" ht="12.75">
      <c r="A67" s="22"/>
      <c r="D67" s="30"/>
      <c r="E67" s="91"/>
      <c r="G67" s="25"/>
      <c r="J67" s="22"/>
      <c r="K67" s="22"/>
      <c r="L67" s="22"/>
    </row>
    <row r="68" spans="1:12" s="89" customFormat="1" ht="12.75">
      <c r="A68" s="22"/>
      <c r="D68" s="30"/>
      <c r="E68" s="91"/>
      <c r="G68" s="25"/>
      <c r="J68" s="22"/>
      <c r="K68" s="22"/>
      <c r="L68" s="22"/>
    </row>
    <row r="69" spans="1:12" s="89" customFormat="1" ht="12.75">
      <c r="A69" s="22"/>
      <c r="D69" s="30"/>
      <c r="E69" s="91"/>
      <c r="G69" s="25"/>
      <c r="J69" s="22"/>
      <c r="K69" s="22"/>
      <c r="L69" s="22"/>
    </row>
    <row r="70" spans="1:12" s="89" customFormat="1" ht="12.75">
      <c r="A70" s="22"/>
      <c r="D70" s="30"/>
      <c r="E70" s="91"/>
      <c r="G70" s="25"/>
      <c r="J70" s="22"/>
      <c r="K70" s="22"/>
      <c r="L70" s="22"/>
    </row>
    <row r="71" spans="1:10" ht="12.75">
      <c r="A71" s="22"/>
      <c r="B71" s="89"/>
      <c r="C71" s="89"/>
      <c r="D71" s="30"/>
      <c r="E71" s="91"/>
      <c r="F71" s="89"/>
      <c r="G71" s="25"/>
      <c r="H71" s="89"/>
      <c r="I71" s="89"/>
      <c r="J71" s="22"/>
    </row>
    <row r="72" spans="9:11" ht="12.75">
      <c r="I72" s="274" t="s">
        <v>1788</v>
      </c>
      <c r="J72" s="274"/>
      <c r="K72" s="274"/>
    </row>
  </sheetData>
  <sheetProtection/>
  <mergeCells count="6">
    <mergeCell ref="A2:L2"/>
    <mergeCell ref="A1:L1"/>
    <mergeCell ref="A3:L3"/>
    <mergeCell ref="I66:K66"/>
    <mergeCell ref="I72:K72"/>
    <mergeCell ref="B66:D66"/>
  </mergeCells>
  <printOptions/>
  <pageMargins left="0.25" right="0.2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R161"/>
  <sheetViews>
    <sheetView zoomScalePageLayoutView="0" workbookViewId="0" topLeftCell="A98">
      <selection activeCell="C96" sqref="C96"/>
    </sheetView>
  </sheetViews>
  <sheetFormatPr defaultColWidth="9.140625" defaultRowHeight="12.75"/>
  <cols>
    <col min="1" max="1" width="4.28125" style="20" customWidth="1"/>
    <col min="2" max="2" width="17.57421875" style="18" customWidth="1"/>
    <col min="3" max="3" width="10.140625" style="18" customWidth="1"/>
    <col min="4" max="4" width="11.421875" style="97" customWidth="1"/>
    <col min="5" max="5" width="13.00390625" style="97" customWidth="1"/>
    <col min="6" max="6" width="14.00390625" style="114" customWidth="1"/>
    <col min="7" max="7" width="5.8515625" style="79" customWidth="1"/>
    <col min="8" max="8" width="18.28125" style="18" customWidth="1"/>
    <col min="9" max="9" width="7.28125" style="79" customWidth="1"/>
    <col min="10" max="10" width="13.140625" style="18" customWidth="1"/>
    <col min="11" max="11" width="5.8515625" style="20" customWidth="1"/>
    <col min="12" max="12" width="9.421875" style="79" customWidth="1"/>
    <col min="13" max="13" width="8.00390625" style="20" customWidth="1"/>
    <col min="14" max="14" width="6.8515625" style="54" customWidth="1"/>
    <col min="15" max="17" width="9.140625" style="95" customWidth="1"/>
    <col min="18" max="18" width="16.7109375" style="95" customWidth="1"/>
    <col min="19" max="16384" width="9.140625" style="95" customWidth="1"/>
  </cols>
  <sheetData>
    <row r="1" spans="1:13" ht="33.75" customHeight="1">
      <c r="A1" s="275" t="s">
        <v>94</v>
      </c>
      <c r="B1" s="275"/>
      <c r="C1" s="275"/>
      <c r="D1" s="275"/>
      <c r="E1" s="275"/>
      <c r="F1" s="275"/>
      <c r="G1" s="275"/>
      <c r="H1" s="275"/>
      <c r="I1" s="275"/>
      <c r="J1" s="275"/>
      <c r="K1" s="275"/>
      <c r="L1" s="275"/>
      <c r="M1" s="275"/>
    </row>
    <row r="2" spans="1:13" ht="15.75">
      <c r="A2" s="275" t="s">
        <v>16</v>
      </c>
      <c r="B2" s="275"/>
      <c r="C2" s="275"/>
      <c r="D2" s="275"/>
      <c r="E2" s="275"/>
      <c r="F2" s="275"/>
      <c r="G2" s="275"/>
      <c r="H2" s="275"/>
      <c r="I2" s="275"/>
      <c r="J2" s="275"/>
      <c r="K2" s="275"/>
      <c r="L2" s="275"/>
      <c r="M2" s="275"/>
    </row>
    <row r="3" spans="1:14" s="69" customFormat="1" ht="86.25" customHeight="1">
      <c r="A3" s="269" t="s">
        <v>1571</v>
      </c>
      <c r="B3" s="270"/>
      <c r="C3" s="270"/>
      <c r="D3" s="270"/>
      <c r="E3" s="270"/>
      <c r="F3" s="270"/>
      <c r="G3" s="270"/>
      <c r="H3" s="270"/>
      <c r="I3" s="270"/>
      <c r="J3" s="270"/>
      <c r="K3" s="270"/>
      <c r="L3" s="270"/>
      <c r="M3" s="156"/>
      <c r="N3" s="54"/>
    </row>
    <row r="4" spans="1:12" s="69" customFormat="1" ht="12.75">
      <c r="A4" s="95"/>
      <c r="B4" s="54"/>
      <c r="C4" s="54"/>
      <c r="D4" s="62"/>
      <c r="E4" s="54"/>
      <c r="F4" s="62"/>
      <c r="G4" s="63"/>
      <c r="H4" s="54"/>
      <c r="I4" s="63"/>
      <c r="J4" s="54"/>
      <c r="K4" s="54"/>
      <c r="L4" s="63"/>
    </row>
    <row r="5" spans="1:14" ht="25.5">
      <c r="A5" s="58" t="s">
        <v>0</v>
      </c>
      <c r="B5" s="58" t="s">
        <v>1</v>
      </c>
      <c r="C5" s="58" t="s">
        <v>2</v>
      </c>
      <c r="D5" s="102" t="s">
        <v>3</v>
      </c>
      <c r="E5" s="102" t="s">
        <v>67</v>
      </c>
      <c r="F5" s="58" t="s">
        <v>4</v>
      </c>
      <c r="G5" s="151" t="s">
        <v>5</v>
      </c>
      <c r="H5" s="58" t="s">
        <v>6</v>
      </c>
      <c r="I5" s="151" t="s">
        <v>7</v>
      </c>
      <c r="J5" s="58" t="s">
        <v>24</v>
      </c>
      <c r="K5" s="58" t="s">
        <v>5</v>
      </c>
      <c r="L5" s="151" t="s">
        <v>8</v>
      </c>
      <c r="M5" s="43" t="s">
        <v>9</v>
      </c>
      <c r="N5" s="20"/>
    </row>
    <row r="6" spans="1:14" s="127" customFormat="1" ht="28.5" customHeight="1">
      <c r="A6" s="33">
        <v>1</v>
      </c>
      <c r="B6" s="135" t="s">
        <v>92</v>
      </c>
      <c r="C6" s="135" t="s">
        <v>71</v>
      </c>
      <c r="D6" s="135" t="s">
        <v>60</v>
      </c>
      <c r="E6" s="58"/>
      <c r="F6" s="100"/>
      <c r="G6" s="43"/>
      <c r="H6" s="14" t="s">
        <v>1499</v>
      </c>
      <c r="I6" s="103">
        <v>0.625</v>
      </c>
      <c r="J6" s="43"/>
      <c r="K6" s="43"/>
      <c r="L6" s="103">
        <f aca="true" t="shared" si="0" ref="L6:L37">K6+I6+G6</f>
        <v>0.625</v>
      </c>
      <c r="M6" s="43"/>
      <c r="N6" s="128"/>
    </row>
    <row r="7" spans="1:14" s="69" customFormat="1" ht="22.5" customHeight="1">
      <c r="A7" s="33">
        <v>2</v>
      </c>
      <c r="B7" s="115" t="s">
        <v>1143</v>
      </c>
      <c r="C7" s="14" t="s">
        <v>41</v>
      </c>
      <c r="D7" s="115" t="s">
        <v>56</v>
      </c>
      <c r="E7" s="48"/>
      <c r="F7" s="103"/>
      <c r="G7" s="103"/>
      <c r="H7" s="14" t="s">
        <v>1144</v>
      </c>
      <c r="I7" s="103">
        <v>0.5</v>
      </c>
      <c r="J7" s="33"/>
      <c r="K7" s="33"/>
      <c r="L7" s="103">
        <f t="shared" si="0"/>
        <v>0.5</v>
      </c>
      <c r="M7" s="33"/>
      <c r="N7" s="54"/>
    </row>
    <row r="8" spans="1:14" s="69" customFormat="1" ht="32.25" customHeight="1">
      <c r="A8" s="33">
        <v>3</v>
      </c>
      <c r="B8" s="135" t="s">
        <v>132</v>
      </c>
      <c r="C8" s="135" t="s">
        <v>41</v>
      </c>
      <c r="D8" s="135" t="s">
        <v>99</v>
      </c>
      <c r="E8" s="48"/>
      <c r="F8" s="103"/>
      <c r="G8" s="103"/>
      <c r="H8" s="14" t="s">
        <v>104</v>
      </c>
      <c r="I8" s="103">
        <v>0.5</v>
      </c>
      <c r="J8" s="33"/>
      <c r="K8" s="33"/>
      <c r="L8" s="103">
        <f t="shared" si="0"/>
        <v>0.5</v>
      </c>
      <c r="M8" s="33"/>
      <c r="N8" s="54"/>
    </row>
    <row r="9" spans="1:14" s="69" customFormat="1" ht="17.25" customHeight="1">
      <c r="A9" s="33">
        <v>4</v>
      </c>
      <c r="B9" s="116" t="s">
        <v>343</v>
      </c>
      <c r="C9" s="116" t="s">
        <v>41</v>
      </c>
      <c r="D9" s="116" t="s">
        <v>900</v>
      </c>
      <c r="E9" s="116"/>
      <c r="F9" s="116"/>
      <c r="G9" s="116"/>
      <c r="H9" s="116"/>
      <c r="I9" s="192"/>
      <c r="J9" s="116" t="s">
        <v>359</v>
      </c>
      <c r="K9" s="116">
        <v>3</v>
      </c>
      <c r="L9" s="103">
        <f t="shared" si="0"/>
        <v>3</v>
      </c>
      <c r="M9" s="116"/>
      <c r="N9" s="54"/>
    </row>
    <row r="10" spans="1:14" s="69" customFormat="1" ht="12.75">
      <c r="A10" s="33">
        <v>5</v>
      </c>
      <c r="B10" s="115" t="s">
        <v>66</v>
      </c>
      <c r="C10" s="33" t="s">
        <v>41</v>
      </c>
      <c r="D10" s="116"/>
      <c r="E10" s="39" t="s">
        <v>146</v>
      </c>
      <c r="F10" s="103"/>
      <c r="G10" s="103"/>
      <c r="H10" s="14"/>
      <c r="I10" s="103"/>
      <c r="J10" s="33" t="s">
        <v>151</v>
      </c>
      <c r="K10" s="33">
        <v>0.75</v>
      </c>
      <c r="L10" s="103">
        <f t="shared" si="0"/>
        <v>0.75</v>
      </c>
      <c r="M10" s="33"/>
      <c r="N10" s="54"/>
    </row>
    <row r="11" spans="1:14" s="69" customFormat="1" ht="12.75">
      <c r="A11" s="33">
        <v>6</v>
      </c>
      <c r="B11" s="115" t="s">
        <v>471</v>
      </c>
      <c r="C11" s="14" t="s">
        <v>41</v>
      </c>
      <c r="D11" s="115" t="s">
        <v>1136</v>
      </c>
      <c r="E11" s="48"/>
      <c r="F11" s="103"/>
      <c r="G11" s="103"/>
      <c r="H11" s="14" t="s">
        <v>1149</v>
      </c>
      <c r="I11" s="103">
        <v>0.125</v>
      </c>
      <c r="J11" s="33"/>
      <c r="K11" s="33"/>
      <c r="L11" s="103">
        <f t="shared" si="0"/>
        <v>0.125</v>
      </c>
      <c r="M11" s="33"/>
      <c r="N11" s="54"/>
    </row>
    <row r="12" spans="1:14" s="69" customFormat="1" ht="12.75">
      <c r="A12" s="33">
        <v>7</v>
      </c>
      <c r="B12" s="135" t="s">
        <v>37</v>
      </c>
      <c r="C12" s="135" t="s">
        <v>41</v>
      </c>
      <c r="D12" s="135" t="s">
        <v>54</v>
      </c>
      <c r="E12" s="61"/>
      <c r="F12" s="48"/>
      <c r="G12" s="103"/>
      <c r="H12" s="14" t="s">
        <v>104</v>
      </c>
      <c r="I12" s="103">
        <v>0.5</v>
      </c>
      <c r="J12" s="33"/>
      <c r="K12" s="33"/>
      <c r="L12" s="103">
        <f t="shared" si="0"/>
        <v>0.5</v>
      </c>
      <c r="M12" s="43"/>
      <c r="N12" s="54"/>
    </row>
    <row r="13" spans="1:14" ht="12.75">
      <c r="A13" s="33">
        <v>8</v>
      </c>
      <c r="B13" s="135" t="s">
        <v>63</v>
      </c>
      <c r="C13" s="135" t="s">
        <v>41</v>
      </c>
      <c r="D13" s="135" t="s">
        <v>97</v>
      </c>
      <c r="E13" s="14"/>
      <c r="F13" s="48"/>
      <c r="G13" s="103"/>
      <c r="H13" s="14" t="s">
        <v>104</v>
      </c>
      <c r="I13" s="103">
        <v>0.5</v>
      </c>
      <c r="J13" s="33"/>
      <c r="K13" s="33"/>
      <c r="L13" s="103">
        <f t="shared" si="0"/>
        <v>0.5</v>
      </c>
      <c r="M13" s="33"/>
      <c r="N13" s="20"/>
    </row>
    <row r="14" spans="1:14" ht="12.75">
      <c r="A14" s="33">
        <v>9</v>
      </c>
      <c r="B14" s="152" t="s">
        <v>113</v>
      </c>
      <c r="C14" s="135" t="s">
        <v>41</v>
      </c>
      <c r="D14" s="135" t="s">
        <v>86</v>
      </c>
      <c r="E14" s="39"/>
      <c r="F14" s="48"/>
      <c r="G14" s="103"/>
      <c r="H14" s="14" t="s">
        <v>104</v>
      </c>
      <c r="I14" s="103">
        <v>0.5</v>
      </c>
      <c r="J14" s="33"/>
      <c r="K14" s="33"/>
      <c r="L14" s="103">
        <f t="shared" si="0"/>
        <v>0.5</v>
      </c>
      <c r="M14" s="33"/>
      <c r="N14" s="20"/>
    </row>
    <row r="15" spans="1:14" ht="12.75">
      <c r="A15" s="33">
        <v>10</v>
      </c>
      <c r="B15" s="135" t="s">
        <v>121</v>
      </c>
      <c r="C15" s="135" t="s">
        <v>41</v>
      </c>
      <c r="D15" s="135" t="s">
        <v>90</v>
      </c>
      <c r="E15" s="39"/>
      <c r="F15" s="48"/>
      <c r="G15" s="103"/>
      <c r="H15" s="14" t="s">
        <v>104</v>
      </c>
      <c r="I15" s="103">
        <v>0.5</v>
      </c>
      <c r="J15" s="33"/>
      <c r="K15" s="33"/>
      <c r="L15" s="103">
        <f t="shared" si="0"/>
        <v>0.5</v>
      </c>
      <c r="M15" s="33"/>
      <c r="N15" s="20"/>
    </row>
    <row r="16" spans="1:14" ht="12.75">
      <c r="A16" s="33">
        <v>11</v>
      </c>
      <c r="B16" s="135" t="s">
        <v>127</v>
      </c>
      <c r="C16" s="135" t="s">
        <v>41</v>
      </c>
      <c r="D16" s="135" t="s">
        <v>98</v>
      </c>
      <c r="E16" s="39"/>
      <c r="F16" s="48"/>
      <c r="G16" s="103"/>
      <c r="H16" s="14" t="s">
        <v>104</v>
      </c>
      <c r="I16" s="103">
        <v>0.5</v>
      </c>
      <c r="J16" s="33"/>
      <c r="K16" s="33"/>
      <c r="L16" s="103">
        <f t="shared" si="0"/>
        <v>0.5</v>
      </c>
      <c r="M16" s="33"/>
      <c r="N16" s="20"/>
    </row>
    <row r="17" spans="1:14" ht="12.75">
      <c r="A17" s="33">
        <v>12</v>
      </c>
      <c r="B17" s="135" t="s">
        <v>115</v>
      </c>
      <c r="C17" s="135" t="s">
        <v>41</v>
      </c>
      <c r="D17" s="135" t="s">
        <v>95</v>
      </c>
      <c r="E17" s="39"/>
      <c r="F17" s="48"/>
      <c r="G17" s="103"/>
      <c r="H17" s="14" t="s">
        <v>104</v>
      </c>
      <c r="I17" s="103">
        <v>0.5</v>
      </c>
      <c r="J17" s="33"/>
      <c r="K17" s="33"/>
      <c r="L17" s="103">
        <f t="shared" si="0"/>
        <v>0.5</v>
      </c>
      <c r="M17" s="33"/>
      <c r="N17" s="20"/>
    </row>
    <row r="18" spans="1:14" ht="12.75">
      <c r="A18" s="33">
        <v>13</v>
      </c>
      <c r="B18" s="115" t="s">
        <v>908</v>
      </c>
      <c r="C18" s="14" t="s">
        <v>41</v>
      </c>
      <c r="D18" s="116"/>
      <c r="E18" s="48" t="s">
        <v>139</v>
      </c>
      <c r="F18" s="33"/>
      <c r="G18" s="103"/>
      <c r="H18" s="14"/>
      <c r="I18" s="103"/>
      <c r="J18" s="116" t="s">
        <v>151</v>
      </c>
      <c r="K18" s="33">
        <v>0.75</v>
      </c>
      <c r="L18" s="103">
        <f t="shared" si="0"/>
        <v>0.75</v>
      </c>
      <c r="M18" s="33"/>
      <c r="N18" s="20"/>
    </row>
    <row r="19" spans="1:14" ht="12.75">
      <c r="A19" s="33">
        <v>14</v>
      </c>
      <c r="B19" s="116" t="s">
        <v>1146</v>
      </c>
      <c r="C19" s="116" t="s">
        <v>200</v>
      </c>
      <c r="D19" s="116" t="s">
        <v>900</v>
      </c>
      <c r="E19" s="39"/>
      <c r="F19" s="48"/>
      <c r="G19" s="103"/>
      <c r="H19" s="14" t="s">
        <v>1149</v>
      </c>
      <c r="I19" s="103">
        <v>0.125</v>
      </c>
      <c r="J19" s="33"/>
      <c r="K19" s="33"/>
      <c r="L19" s="103">
        <f t="shared" si="0"/>
        <v>0.125</v>
      </c>
      <c r="M19" s="33"/>
      <c r="N19" s="20"/>
    </row>
    <row r="20" spans="1:14" ht="12.75">
      <c r="A20" s="33">
        <v>15</v>
      </c>
      <c r="B20" s="152" t="s">
        <v>135</v>
      </c>
      <c r="C20" s="135" t="s">
        <v>75</v>
      </c>
      <c r="D20" s="135" t="s">
        <v>86</v>
      </c>
      <c r="E20" s="39"/>
      <c r="F20" s="48"/>
      <c r="G20" s="103"/>
      <c r="H20" s="14" t="s">
        <v>104</v>
      </c>
      <c r="I20" s="103">
        <v>0.5</v>
      </c>
      <c r="J20" s="33"/>
      <c r="K20" s="33"/>
      <c r="L20" s="103">
        <f t="shared" si="0"/>
        <v>0.5</v>
      </c>
      <c r="M20" s="33"/>
      <c r="N20" s="20"/>
    </row>
    <row r="21" spans="1:14" ht="25.5">
      <c r="A21" s="33">
        <v>16</v>
      </c>
      <c r="B21" s="135" t="s">
        <v>105</v>
      </c>
      <c r="C21" s="135" t="s">
        <v>36</v>
      </c>
      <c r="D21" s="135" t="s">
        <v>60</v>
      </c>
      <c r="E21" s="96"/>
      <c r="F21" s="75"/>
      <c r="G21" s="104"/>
      <c r="H21" s="14" t="s">
        <v>1499</v>
      </c>
      <c r="I21" s="103">
        <v>0.625</v>
      </c>
      <c r="J21" s="43"/>
      <c r="K21" s="43"/>
      <c r="L21" s="103">
        <f t="shared" si="0"/>
        <v>0.625</v>
      </c>
      <c r="M21" s="43"/>
      <c r="N21" s="20"/>
    </row>
    <row r="22" spans="1:14" ht="12.75">
      <c r="A22" s="33">
        <v>17</v>
      </c>
      <c r="B22" s="115" t="s">
        <v>201</v>
      </c>
      <c r="C22" s="14" t="s">
        <v>57</v>
      </c>
      <c r="D22" s="115" t="s">
        <v>1131</v>
      </c>
      <c r="E22" s="48"/>
      <c r="F22" s="103"/>
      <c r="G22" s="103"/>
      <c r="H22" s="14" t="s">
        <v>1137</v>
      </c>
      <c r="I22" s="103">
        <v>0.25</v>
      </c>
      <c r="J22" s="33"/>
      <c r="K22" s="33"/>
      <c r="L22" s="103">
        <f t="shared" si="0"/>
        <v>0.25</v>
      </c>
      <c r="M22" s="33"/>
      <c r="N22" s="20"/>
    </row>
    <row r="23" spans="1:13" ht="12.75">
      <c r="A23" s="33">
        <v>18</v>
      </c>
      <c r="B23" s="115" t="s">
        <v>906</v>
      </c>
      <c r="C23" s="33" t="s">
        <v>57</v>
      </c>
      <c r="D23" s="116" t="s">
        <v>56</v>
      </c>
      <c r="E23" s="48"/>
      <c r="F23" s="103"/>
      <c r="G23" s="103"/>
      <c r="H23" s="14" t="s">
        <v>1149</v>
      </c>
      <c r="I23" s="103">
        <v>0.125</v>
      </c>
      <c r="J23" s="33" t="s">
        <v>357</v>
      </c>
      <c r="K23" s="33">
        <v>1.5</v>
      </c>
      <c r="L23" s="103">
        <f t="shared" si="0"/>
        <v>1.625</v>
      </c>
      <c r="M23" s="33"/>
    </row>
    <row r="24" spans="1:14" s="69" customFormat="1" ht="25.5">
      <c r="A24" s="33">
        <v>19</v>
      </c>
      <c r="B24" s="135" t="s">
        <v>109</v>
      </c>
      <c r="C24" s="135" t="s">
        <v>57</v>
      </c>
      <c r="D24" s="135" t="s">
        <v>54</v>
      </c>
      <c r="E24" s="61"/>
      <c r="F24" s="48"/>
      <c r="G24" s="103"/>
      <c r="H24" s="14" t="s">
        <v>1499</v>
      </c>
      <c r="I24" s="103">
        <v>0.625</v>
      </c>
      <c r="J24" s="33"/>
      <c r="K24" s="33"/>
      <c r="L24" s="103">
        <f t="shared" si="0"/>
        <v>0.625</v>
      </c>
      <c r="M24" s="33"/>
      <c r="N24" s="54"/>
    </row>
    <row r="25" spans="1:14" s="69" customFormat="1" ht="12.75">
      <c r="A25" s="33">
        <v>20</v>
      </c>
      <c r="B25" s="135" t="s">
        <v>122</v>
      </c>
      <c r="C25" s="135" t="s">
        <v>74</v>
      </c>
      <c r="D25" s="135" t="s">
        <v>90</v>
      </c>
      <c r="E25" s="14"/>
      <c r="F25" s="48"/>
      <c r="G25" s="103"/>
      <c r="H25" s="14" t="s">
        <v>104</v>
      </c>
      <c r="I25" s="103">
        <v>0.5</v>
      </c>
      <c r="J25" s="33"/>
      <c r="K25" s="33"/>
      <c r="L25" s="103">
        <f t="shared" si="0"/>
        <v>0.5</v>
      </c>
      <c r="M25" s="33"/>
      <c r="N25" s="20"/>
    </row>
    <row r="26" spans="1:13" ht="12.75">
      <c r="A26" s="33">
        <v>21</v>
      </c>
      <c r="B26" s="55" t="s">
        <v>624</v>
      </c>
      <c r="C26" s="11" t="s">
        <v>375</v>
      </c>
      <c r="D26" s="11" t="s">
        <v>1017</v>
      </c>
      <c r="E26" s="39"/>
      <c r="F26" s="121" t="s">
        <v>1023</v>
      </c>
      <c r="G26" s="103">
        <v>1</v>
      </c>
      <c r="H26" s="14"/>
      <c r="I26" s="103"/>
      <c r="J26" s="33"/>
      <c r="K26" s="33"/>
      <c r="L26" s="103">
        <f t="shared" si="0"/>
        <v>1</v>
      </c>
      <c r="M26" s="33"/>
    </row>
    <row r="27" spans="1:14" s="69" customFormat="1" ht="12.75">
      <c r="A27" s="33">
        <v>22</v>
      </c>
      <c r="B27" s="115" t="s">
        <v>144</v>
      </c>
      <c r="C27" s="33" t="s">
        <v>39</v>
      </c>
      <c r="D27" s="116"/>
      <c r="E27" s="39" t="s">
        <v>146</v>
      </c>
      <c r="F27" s="103"/>
      <c r="G27" s="103"/>
      <c r="H27" s="14"/>
      <c r="I27" s="103"/>
      <c r="J27" s="33" t="s">
        <v>151</v>
      </c>
      <c r="K27" s="33">
        <v>0.75</v>
      </c>
      <c r="L27" s="103">
        <f t="shared" si="0"/>
        <v>0.75</v>
      </c>
      <c r="M27" s="33"/>
      <c r="N27" s="20"/>
    </row>
    <row r="28" spans="1:13" ht="38.25">
      <c r="A28" s="33">
        <v>23</v>
      </c>
      <c r="B28" s="135" t="s">
        <v>110</v>
      </c>
      <c r="C28" s="135" t="s">
        <v>39</v>
      </c>
      <c r="D28" s="135" t="s">
        <v>54</v>
      </c>
      <c r="E28" s="61"/>
      <c r="F28" s="48"/>
      <c r="G28" s="103"/>
      <c r="H28" s="14" t="s">
        <v>1500</v>
      </c>
      <c r="I28" s="103">
        <v>1.375</v>
      </c>
      <c r="J28" s="33"/>
      <c r="K28" s="33"/>
      <c r="L28" s="103">
        <f t="shared" si="0"/>
        <v>1.375</v>
      </c>
      <c r="M28" s="33"/>
    </row>
    <row r="29" spans="1:14" s="69" customFormat="1" ht="25.5">
      <c r="A29" s="33">
        <v>24</v>
      </c>
      <c r="B29" s="135" t="s">
        <v>125</v>
      </c>
      <c r="C29" s="135" t="s">
        <v>62</v>
      </c>
      <c r="D29" s="135" t="s">
        <v>1005</v>
      </c>
      <c r="E29" s="92"/>
      <c r="F29" s="146" t="s">
        <v>1006</v>
      </c>
      <c r="G29" s="103">
        <v>1</v>
      </c>
      <c r="H29" s="14" t="s">
        <v>1501</v>
      </c>
      <c r="I29" s="103">
        <v>1</v>
      </c>
      <c r="J29" s="33"/>
      <c r="K29" s="33"/>
      <c r="L29" s="103">
        <f t="shared" si="0"/>
        <v>2</v>
      </c>
      <c r="M29" s="33"/>
      <c r="N29" s="20"/>
    </row>
    <row r="30" spans="1:14" s="198" customFormat="1" ht="12.75">
      <c r="A30" s="33">
        <v>25</v>
      </c>
      <c r="B30" s="193" t="s">
        <v>82</v>
      </c>
      <c r="C30" s="193" t="s">
        <v>62</v>
      </c>
      <c r="D30" s="193"/>
      <c r="E30" s="194" t="s">
        <v>139</v>
      </c>
      <c r="F30" s="193"/>
      <c r="G30" s="193"/>
      <c r="H30" s="193"/>
      <c r="I30" s="195"/>
      <c r="J30" s="193" t="s">
        <v>151</v>
      </c>
      <c r="K30" s="193">
        <v>0.75</v>
      </c>
      <c r="L30" s="196">
        <f t="shared" si="0"/>
        <v>0.75</v>
      </c>
      <c r="M30" s="193"/>
      <c r="N30" s="197" t="s">
        <v>1693</v>
      </c>
    </row>
    <row r="31" spans="1:14" s="112" customFormat="1" ht="12.75">
      <c r="A31" s="33">
        <v>26</v>
      </c>
      <c r="B31" s="116" t="s">
        <v>84</v>
      </c>
      <c r="C31" s="116" t="s">
        <v>62</v>
      </c>
      <c r="D31" s="116"/>
      <c r="E31" s="48" t="s">
        <v>139</v>
      </c>
      <c r="F31" s="116"/>
      <c r="G31" s="116"/>
      <c r="H31" s="116"/>
      <c r="I31" s="192"/>
      <c r="J31" s="116" t="s">
        <v>151</v>
      </c>
      <c r="K31" s="116">
        <v>0.75</v>
      </c>
      <c r="L31" s="103">
        <f t="shared" si="0"/>
        <v>0.75</v>
      </c>
      <c r="M31" s="116"/>
      <c r="N31" s="54"/>
    </row>
    <row r="32" spans="1:13" s="113" customFormat="1" ht="12.75">
      <c r="A32" s="33">
        <v>27</v>
      </c>
      <c r="B32" s="135" t="s">
        <v>84</v>
      </c>
      <c r="C32" s="135" t="s">
        <v>62</v>
      </c>
      <c r="D32" s="39"/>
      <c r="E32" s="135" t="s">
        <v>138</v>
      </c>
      <c r="F32" s="48"/>
      <c r="G32" s="103"/>
      <c r="H32" s="14" t="s">
        <v>104</v>
      </c>
      <c r="I32" s="103">
        <v>0.5</v>
      </c>
      <c r="J32" s="33"/>
      <c r="K32" s="33"/>
      <c r="L32" s="103">
        <f t="shared" si="0"/>
        <v>0.5</v>
      </c>
      <c r="M32" s="33"/>
    </row>
    <row r="33" spans="1:14" s="69" customFormat="1" ht="25.5">
      <c r="A33" s="33">
        <v>28</v>
      </c>
      <c r="B33" s="155" t="s">
        <v>954</v>
      </c>
      <c r="C33" s="58" t="s">
        <v>62</v>
      </c>
      <c r="D33" s="155" t="s">
        <v>61</v>
      </c>
      <c r="E33" s="75"/>
      <c r="F33" s="181" t="s">
        <v>1581</v>
      </c>
      <c r="G33" s="104">
        <v>3</v>
      </c>
      <c r="H33" s="58" t="s">
        <v>1502</v>
      </c>
      <c r="I33" s="104">
        <v>0.625</v>
      </c>
      <c r="J33" s="43" t="s">
        <v>357</v>
      </c>
      <c r="K33" s="43">
        <v>1.5</v>
      </c>
      <c r="L33" s="104">
        <f t="shared" si="0"/>
        <v>5.125</v>
      </c>
      <c r="M33" s="43"/>
      <c r="N33" s="54"/>
    </row>
    <row r="34" spans="1:14" s="69" customFormat="1" ht="12.75">
      <c r="A34" s="33">
        <v>29</v>
      </c>
      <c r="B34" s="135" t="s">
        <v>114</v>
      </c>
      <c r="C34" s="135" t="s">
        <v>62</v>
      </c>
      <c r="D34" s="135" t="s">
        <v>95</v>
      </c>
      <c r="E34" s="61"/>
      <c r="F34" s="48"/>
      <c r="G34" s="103"/>
      <c r="H34" s="14" t="s">
        <v>104</v>
      </c>
      <c r="I34" s="103">
        <v>0.5</v>
      </c>
      <c r="J34" s="33"/>
      <c r="K34" s="33"/>
      <c r="L34" s="103">
        <f t="shared" si="0"/>
        <v>0.5</v>
      </c>
      <c r="M34" s="33"/>
      <c r="N34" s="20"/>
    </row>
    <row r="35" spans="1:14" s="69" customFormat="1" ht="12.75">
      <c r="A35" s="33">
        <v>30</v>
      </c>
      <c r="B35" s="135" t="s">
        <v>120</v>
      </c>
      <c r="C35" s="135" t="s">
        <v>42</v>
      </c>
      <c r="D35" s="135" t="s">
        <v>97</v>
      </c>
      <c r="E35" s="61"/>
      <c r="F35" s="48"/>
      <c r="G35" s="103"/>
      <c r="H35" s="14" t="s">
        <v>104</v>
      </c>
      <c r="I35" s="103">
        <v>0.5</v>
      </c>
      <c r="J35" s="33"/>
      <c r="K35" s="33"/>
      <c r="L35" s="103">
        <f t="shared" si="0"/>
        <v>0.5</v>
      </c>
      <c r="M35" s="33"/>
      <c r="N35" s="20"/>
    </row>
    <row r="36" spans="1:13" ht="12.75">
      <c r="A36" s="33">
        <v>31</v>
      </c>
      <c r="B36" s="135" t="s">
        <v>124</v>
      </c>
      <c r="C36" s="135" t="s">
        <v>43</v>
      </c>
      <c r="D36" s="135" t="s">
        <v>98</v>
      </c>
      <c r="E36" s="61"/>
      <c r="F36" s="48"/>
      <c r="G36" s="103"/>
      <c r="H36" s="14" t="s">
        <v>104</v>
      </c>
      <c r="I36" s="103">
        <v>0.5</v>
      </c>
      <c r="J36" s="33"/>
      <c r="K36" s="33"/>
      <c r="L36" s="103">
        <f t="shared" si="0"/>
        <v>0.5</v>
      </c>
      <c r="M36" s="33"/>
    </row>
    <row r="37" spans="1:14" ht="12.75">
      <c r="A37" s="33">
        <v>32</v>
      </c>
      <c r="B37" s="115" t="s">
        <v>165</v>
      </c>
      <c r="C37" s="33" t="s">
        <v>43</v>
      </c>
      <c r="D37" s="116" t="s">
        <v>54</v>
      </c>
      <c r="E37" s="48"/>
      <c r="F37" s="103"/>
      <c r="G37" s="103"/>
      <c r="H37" s="14" t="s">
        <v>1144</v>
      </c>
      <c r="I37" s="103">
        <v>0.5</v>
      </c>
      <c r="J37" s="33"/>
      <c r="K37" s="33"/>
      <c r="L37" s="103">
        <f t="shared" si="0"/>
        <v>0.5</v>
      </c>
      <c r="M37" s="33"/>
      <c r="N37" s="20"/>
    </row>
    <row r="38" spans="1:14" s="69" customFormat="1" ht="12.75">
      <c r="A38" s="33">
        <v>33</v>
      </c>
      <c r="B38" s="155" t="s">
        <v>1419</v>
      </c>
      <c r="C38" s="58" t="s">
        <v>1680</v>
      </c>
      <c r="D38" s="155" t="s">
        <v>903</v>
      </c>
      <c r="E38" s="75"/>
      <c r="F38" s="181"/>
      <c r="G38" s="104"/>
      <c r="H38" s="58"/>
      <c r="I38" s="104"/>
      <c r="J38" s="43"/>
      <c r="K38" s="43"/>
      <c r="L38" s="104"/>
      <c r="M38" s="43"/>
      <c r="N38" s="54"/>
    </row>
    <row r="39" spans="1:13" ht="12.75">
      <c r="A39" s="33">
        <v>34</v>
      </c>
      <c r="B39" s="55" t="s">
        <v>806</v>
      </c>
      <c r="C39" s="11" t="s">
        <v>73</v>
      </c>
      <c r="D39" s="11" t="s">
        <v>1019</v>
      </c>
      <c r="E39" s="39"/>
      <c r="F39" s="121" t="s">
        <v>1023</v>
      </c>
      <c r="G39" s="103">
        <v>1</v>
      </c>
      <c r="H39" s="14" t="s">
        <v>1144</v>
      </c>
      <c r="I39" s="103">
        <v>0.5</v>
      </c>
      <c r="J39" s="33"/>
      <c r="K39" s="33"/>
      <c r="L39" s="103">
        <f aca="true" t="shared" si="1" ref="L39:L70">K39+I39+G39</f>
        <v>1.5</v>
      </c>
      <c r="M39" s="33"/>
    </row>
    <row r="40" spans="1:14" s="69" customFormat="1" ht="25.5">
      <c r="A40" s="33">
        <v>35</v>
      </c>
      <c r="B40" s="14" t="s">
        <v>995</v>
      </c>
      <c r="C40" s="14" t="s">
        <v>73</v>
      </c>
      <c r="D40" s="14" t="s">
        <v>998</v>
      </c>
      <c r="E40" s="39"/>
      <c r="F40" s="121" t="s">
        <v>1004</v>
      </c>
      <c r="G40" s="103">
        <v>1</v>
      </c>
      <c r="H40" s="14" t="s">
        <v>1503</v>
      </c>
      <c r="I40" s="103">
        <v>1.5</v>
      </c>
      <c r="J40" s="33"/>
      <c r="K40" s="33"/>
      <c r="L40" s="103">
        <f t="shared" si="1"/>
        <v>2.5</v>
      </c>
      <c r="M40" s="33"/>
      <c r="N40" s="20"/>
    </row>
    <row r="41" spans="1:13" ht="12.75">
      <c r="A41" s="33">
        <v>36</v>
      </c>
      <c r="B41" s="135" t="s">
        <v>81</v>
      </c>
      <c r="C41" s="135" t="s">
        <v>44</v>
      </c>
      <c r="D41" s="39"/>
      <c r="E41" s="135" t="s">
        <v>138</v>
      </c>
      <c r="F41" s="48"/>
      <c r="G41" s="103"/>
      <c r="H41" s="14" t="s">
        <v>104</v>
      </c>
      <c r="I41" s="103">
        <v>0.5</v>
      </c>
      <c r="J41" s="116" t="s">
        <v>151</v>
      </c>
      <c r="K41" s="33">
        <v>0.75</v>
      </c>
      <c r="L41" s="103">
        <f t="shared" si="1"/>
        <v>1.25</v>
      </c>
      <c r="M41" s="33"/>
    </row>
    <row r="42" spans="1:14" s="69" customFormat="1" ht="12.75">
      <c r="A42" s="33">
        <v>37</v>
      </c>
      <c r="B42" s="115" t="s">
        <v>1132</v>
      </c>
      <c r="C42" s="33" t="s">
        <v>562</v>
      </c>
      <c r="D42" s="116" t="s">
        <v>56</v>
      </c>
      <c r="E42" s="48"/>
      <c r="F42" s="103"/>
      <c r="G42" s="103"/>
      <c r="H42" s="14" t="s">
        <v>1504</v>
      </c>
      <c r="I42" s="103">
        <v>0.75</v>
      </c>
      <c r="J42" s="33"/>
      <c r="K42" s="33"/>
      <c r="L42" s="103">
        <f t="shared" si="1"/>
        <v>0.75</v>
      </c>
      <c r="M42" s="33"/>
      <c r="N42" s="20"/>
    </row>
    <row r="43" spans="1:14" ht="12.75">
      <c r="A43" s="33">
        <v>38</v>
      </c>
      <c r="B43" s="115" t="s">
        <v>1139</v>
      </c>
      <c r="C43" s="33" t="s">
        <v>562</v>
      </c>
      <c r="D43" s="116" t="s">
        <v>1019</v>
      </c>
      <c r="E43" s="48"/>
      <c r="F43" s="103"/>
      <c r="G43" s="103"/>
      <c r="H43" s="14" t="s">
        <v>1144</v>
      </c>
      <c r="I43" s="103">
        <v>0.5</v>
      </c>
      <c r="J43" s="33"/>
      <c r="K43" s="33"/>
      <c r="L43" s="103">
        <f t="shared" si="1"/>
        <v>0.5</v>
      </c>
      <c r="M43" s="33"/>
      <c r="N43" s="20"/>
    </row>
    <row r="44" spans="1:14" ht="12.75">
      <c r="A44" s="33">
        <v>39</v>
      </c>
      <c r="B44" s="135" t="s">
        <v>51</v>
      </c>
      <c r="C44" s="135" t="s">
        <v>65</v>
      </c>
      <c r="D44" s="135" t="s">
        <v>86</v>
      </c>
      <c r="E44" s="48"/>
      <c r="F44" s="103"/>
      <c r="G44" s="103"/>
      <c r="H44" s="14" t="s">
        <v>104</v>
      </c>
      <c r="I44" s="103">
        <v>0.5</v>
      </c>
      <c r="J44" s="33"/>
      <c r="K44" s="33"/>
      <c r="L44" s="103">
        <f t="shared" si="1"/>
        <v>0.5</v>
      </c>
      <c r="M44" s="33"/>
      <c r="N44" s="20"/>
    </row>
    <row r="45" spans="1:14" ht="12.75">
      <c r="A45" s="33">
        <v>40</v>
      </c>
      <c r="B45" s="116" t="s">
        <v>904</v>
      </c>
      <c r="C45" s="116" t="s">
        <v>184</v>
      </c>
      <c r="D45" s="116" t="s">
        <v>903</v>
      </c>
      <c r="E45" s="39"/>
      <c r="F45" s="48"/>
      <c r="G45" s="103"/>
      <c r="H45" s="14"/>
      <c r="I45" s="103"/>
      <c r="J45" s="33" t="s">
        <v>907</v>
      </c>
      <c r="K45" s="33">
        <v>3</v>
      </c>
      <c r="L45" s="103">
        <f t="shared" si="1"/>
        <v>3</v>
      </c>
      <c r="M45" s="33"/>
      <c r="N45" s="20"/>
    </row>
    <row r="46" spans="1:14" ht="12.75">
      <c r="A46" s="33">
        <v>41</v>
      </c>
      <c r="B46" s="116" t="s">
        <v>385</v>
      </c>
      <c r="C46" s="116" t="s">
        <v>227</v>
      </c>
      <c r="D46" s="116" t="s">
        <v>56</v>
      </c>
      <c r="E46" s="39"/>
      <c r="F46" s="48"/>
      <c r="G46" s="103"/>
      <c r="H46" s="14" t="s">
        <v>1149</v>
      </c>
      <c r="I46" s="103">
        <v>0.125</v>
      </c>
      <c r="J46" s="33"/>
      <c r="K46" s="33"/>
      <c r="L46" s="103">
        <f t="shared" si="1"/>
        <v>0.125</v>
      </c>
      <c r="M46" s="33"/>
      <c r="N46" s="20"/>
    </row>
    <row r="47" spans="1:14" ht="25.5">
      <c r="A47" s="33">
        <v>42</v>
      </c>
      <c r="B47" s="131" t="s">
        <v>112</v>
      </c>
      <c r="C47" s="131" t="s">
        <v>77</v>
      </c>
      <c r="D47" s="115" t="s">
        <v>103</v>
      </c>
      <c r="E47" s="48"/>
      <c r="F47" s="103"/>
      <c r="G47" s="103"/>
      <c r="H47" s="14" t="s">
        <v>1505</v>
      </c>
      <c r="I47" s="103">
        <v>1</v>
      </c>
      <c r="J47" s="33" t="s">
        <v>818</v>
      </c>
      <c r="K47" s="33">
        <v>2</v>
      </c>
      <c r="L47" s="103">
        <f t="shared" si="1"/>
        <v>3</v>
      </c>
      <c r="M47" s="33"/>
      <c r="N47" s="20"/>
    </row>
    <row r="48" spans="1:14" ht="12.75">
      <c r="A48" s="33">
        <v>43</v>
      </c>
      <c r="B48" s="116" t="s">
        <v>165</v>
      </c>
      <c r="C48" s="116" t="s">
        <v>1058</v>
      </c>
      <c r="D48" s="116" t="s">
        <v>1131</v>
      </c>
      <c r="E48" s="39"/>
      <c r="F48" s="48"/>
      <c r="G48" s="103"/>
      <c r="H48" s="14" t="s">
        <v>1149</v>
      </c>
      <c r="I48" s="103">
        <v>0.125</v>
      </c>
      <c r="J48" s="33"/>
      <c r="K48" s="33"/>
      <c r="L48" s="103">
        <f t="shared" si="1"/>
        <v>0.125</v>
      </c>
      <c r="M48" s="33"/>
      <c r="N48" s="20"/>
    </row>
    <row r="49" spans="1:13" ht="25.5">
      <c r="A49" s="33">
        <v>44</v>
      </c>
      <c r="B49" s="115" t="s">
        <v>905</v>
      </c>
      <c r="C49" s="14" t="s">
        <v>45</v>
      </c>
      <c r="D49" s="116" t="s">
        <v>60</v>
      </c>
      <c r="E49" s="48"/>
      <c r="F49" s="103"/>
      <c r="G49" s="103"/>
      <c r="H49" s="14" t="s">
        <v>1506</v>
      </c>
      <c r="I49" s="103">
        <v>0.75</v>
      </c>
      <c r="J49" s="33" t="s">
        <v>357</v>
      </c>
      <c r="K49" s="33">
        <v>1.5</v>
      </c>
      <c r="L49" s="103">
        <f t="shared" si="1"/>
        <v>2.25</v>
      </c>
      <c r="M49" s="33"/>
    </row>
    <row r="50" spans="1:13" ht="25.5">
      <c r="A50" s="33">
        <v>45</v>
      </c>
      <c r="B50" s="135" t="s">
        <v>106</v>
      </c>
      <c r="C50" s="135" t="s">
        <v>45</v>
      </c>
      <c r="D50" s="135" t="s">
        <v>56</v>
      </c>
      <c r="E50" s="102"/>
      <c r="F50" s="100"/>
      <c r="G50" s="104"/>
      <c r="H50" s="14" t="s">
        <v>1507</v>
      </c>
      <c r="I50" s="103">
        <v>1.125</v>
      </c>
      <c r="J50" s="43"/>
      <c r="K50" s="43"/>
      <c r="L50" s="103">
        <f t="shared" si="1"/>
        <v>1.125</v>
      </c>
      <c r="M50" s="43"/>
    </row>
    <row r="51" spans="1:14" s="69" customFormat="1" ht="12.75">
      <c r="A51" s="33">
        <v>46</v>
      </c>
      <c r="B51" s="14" t="s">
        <v>148</v>
      </c>
      <c r="C51" s="14" t="s">
        <v>45</v>
      </c>
      <c r="D51" s="61"/>
      <c r="E51" s="48" t="s">
        <v>139</v>
      </c>
      <c r="F51" s="153"/>
      <c r="G51" s="103"/>
      <c r="H51" s="33"/>
      <c r="I51" s="103"/>
      <c r="J51" s="33" t="s">
        <v>152</v>
      </c>
      <c r="K51" s="33">
        <v>1</v>
      </c>
      <c r="L51" s="103">
        <f t="shared" si="1"/>
        <v>1</v>
      </c>
      <c r="M51" s="33"/>
      <c r="N51" s="54"/>
    </row>
    <row r="52" spans="1:13" ht="12.75">
      <c r="A52" s="33">
        <v>47</v>
      </c>
      <c r="B52" s="115" t="s">
        <v>147</v>
      </c>
      <c r="C52" s="33" t="s">
        <v>45</v>
      </c>
      <c r="D52" s="115"/>
      <c r="E52" s="48" t="s">
        <v>139</v>
      </c>
      <c r="F52" s="103"/>
      <c r="G52" s="103"/>
      <c r="H52" s="14"/>
      <c r="I52" s="103"/>
      <c r="J52" s="33" t="s">
        <v>152</v>
      </c>
      <c r="K52" s="33">
        <v>1</v>
      </c>
      <c r="L52" s="103">
        <f t="shared" si="1"/>
        <v>1</v>
      </c>
      <c r="M52" s="33"/>
    </row>
    <row r="53" spans="1:13" ht="12.75">
      <c r="A53" s="33">
        <v>48</v>
      </c>
      <c r="B53" s="33" t="s">
        <v>106</v>
      </c>
      <c r="C53" s="33" t="s">
        <v>45</v>
      </c>
      <c r="D53" s="39" t="s">
        <v>56</v>
      </c>
      <c r="E53" s="39"/>
      <c r="F53" s="48"/>
      <c r="G53" s="103"/>
      <c r="H53" s="14" t="s">
        <v>1137</v>
      </c>
      <c r="I53" s="103">
        <v>0.25</v>
      </c>
      <c r="J53" s="33"/>
      <c r="K53" s="33"/>
      <c r="L53" s="103">
        <f t="shared" si="1"/>
        <v>0.25</v>
      </c>
      <c r="M53" s="33"/>
    </row>
    <row r="54" spans="1:14" ht="12.75">
      <c r="A54" s="33">
        <v>49</v>
      </c>
      <c r="B54" s="116" t="s">
        <v>1639</v>
      </c>
      <c r="C54" s="116" t="s">
        <v>238</v>
      </c>
      <c r="D54" s="116" t="s">
        <v>1017</v>
      </c>
      <c r="E54" s="39"/>
      <c r="F54" s="48"/>
      <c r="G54" s="103"/>
      <c r="H54" s="14" t="s">
        <v>1640</v>
      </c>
      <c r="I54" s="103">
        <v>0.5</v>
      </c>
      <c r="J54" s="33"/>
      <c r="K54" s="33"/>
      <c r="L54" s="103">
        <f t="shared" si="1"/>
        <v>0.5</v>
      </c>
      <c r="M54" s="33"/>
      <c r="N54" s="20"/>
    </row>
    <row r="55" spans="1:14" ht="12.75">
      <c r="A55" s="33">
        <v>50</v>
      </c>
      <c r="B55" s="115" t="s">
        <v>145</v>
      </c>
      <c r="C55" s="33" t="s">
        <v>1594</v>
      </c>
      <c r="D55" s="116"/>
      <c r="E55" s="39" t="s">
        <v>146</v>
      </c>
      <c r="F55" s="103"/>
      <c r="G55" s="103"/>
      <c r="H55" s="14"/>
      <c r="I55" s="103"/>
      <c r="J55" s="33" t="s">
        <v>151</v>
      </c>
      <c r="K55" s="33">
        <v>0.75</v>
      </c>
      <c r="L55" s="103">
        <f t="shared" si="1"/>
        <v>0.75</v>
      </c>
      <c r="M55" s="33"/>
      <c r="N55" s="20"/>
    </row>
    <row r="56" spans="1:13" ht="25.5">
      <c r="A56" s="33">
        <v>51</v>
      </c>
      <c r="B56" s="135" t="s">
        <v>107</v>
      </c>
      <c r="C56" s="135" t="s">
        <v>78</v>
      </c>
      <c r="D56" s="135" t="s">
        <v>56</v>
      </c>
      <c r="E56" s="96"/>
      <c r="F56" s="75"/>
      <c r="G56" s="104"/>
      <c r="H56" s="14" t="s">
        <v>1501</v>
      </c>
      <c r="I56" s="103">
        <v>1</v>
      </c>
      <c r="J56" s="43"/>
      <c r="K56" s="43"/>
      <c r="L56" s="103">
        <f t="shared" si="1"/>
        <v>1</v>
      </c>
      <c r="M56" s="43"/>
    </row>
    <row r="57" spans="1:13" ht="12.75">
      <c r="A57" s="33">
        <v>52</v>
      </c>
      <c r="B57" s="115" t="s">
        <v>911</v>
      </c>
      <c r="C57" s="14" t="s">
        <v>268</v>
      </c>
      <c r="D57" s="115"/>
      <c r="E57" s="48" t="s">
        <v>139</v>
      </c>
      <c r="F57" s="103"/>
      <c r="G57" s="103"/>
      <c r="H57" s="14"/>
      <c r="I57" s="103"/>
      <c r="J57" s="116" t="s">
        <v>151</v>
      </c>
      <c r="K57" s="33">
        <v>0.75</v>
      </c>
      <c r="L57" s="103">
        <f t="shared" si="1"/>
        <v>0.75</v>
      </c>
      <c r="M57" s="33"/>
    </row>
    <row r="58" spans="1:13" ht="12.75">
      <c r="A58" s="33">
        <v>53</v>
      </c>
      <c r="B58" s="116" t="s">
        <v>140</v>
      </c>
      <c r="C58" s="116" t="s">
        <v>141</v>
      </c>
      <c r="D58" s="116"/>
      <c r="E58" s="39" t="s">
        <v>139</v>
      </c>
      <c r="F58" s="48"/>
      <c r="G58" s="103"/>
      <c r="H58" s="14"/>
      <c r="I58" s="103"/>
      <c r="J58" s="33" t="s">
        <v>150</v>
      </c>
      <c r="K58" s="33">
        <v>1.33</v>
      </c>
      <c r="L58" s="103">
        <f t="shared" si="1"/>
        <v>1.33</v>
      </c>
      <c r="M58" s="33"/>
    </row>
    <row r="59" spans="1:13" ht="12.75">
      <c r="A59" s="33">
        <v>54</v>
      </c>
      <c r="B59" s="115" t="s">
        <v>63</v>
      </c>
      <c r="C59" s="14" t="s">
        <v>372</v>
      </c>
      <c r="D59" s="116" t="s">
        <v>1148</v>
      </c>
      <c r="E59" s="48"/>
      <c r="F59" s="103"/>
      <c r="G59" s="103"/>
      <c r="H59" s="14" t="s">
        <v>1149</v>
      </c>
      <c r="I59" s="103">
        <v>0.125</v>
      </c>
      <c r="J59" s="33"/>
      <c r="K59" s="33"/>
      <c r="L59" s="103">
        <f t="shared" si="1"/>
        <v>0.125</v>
      </c>
      <c r="M59" s="33"/>
    </row>
    <row r="60" spans="1:13" ht="12.75">
      <c r="A60" s="33">
        <v>55</v>
      </c>
      <c r="B60" s="115" t="s">
        <v>1133</v>
      </c>
      <c r="C60" s="33" t="s">
        <v>154</v>
      </c>
      <c r="D60" s="116"/>
      <c r="E60" s="48" t="s">
        <v>146</v>
      </c>
      <c r="F60" s="103"/>
      <c r="G60" s="103"/>
      <c r="H60" s="14" t="s">
        <v>1137</v>
      </c>
      <c r="I60" s="103">
        <v>0.25</v>
      </c>
      <c r="J60" s="33"/>
      <c r="K60" s="33"/>
      <c r="L60" s="103">
        <f t="shared" si="1"/>
        <v>0.25</v>
      </c>
      <c r="M60" s="33"/>
    </row>
    <row r="61" spans="1:13" ht="12.75">
      <c r="A61" s="33">
        <v>56</v>
      </c>
      <c r="B61" s="115" t="s">
        <v>361</v>
      </c>
      <c r="C61" s="33" t="s">
        <v>154</v>
      </c>
      <c r="D61" s="116" t="s">
        <v>56</v>
      </c>
      <c r="E61" s="48"/>
      <c r="F61" s="103"/>
      <c r="G61" s="103"/>
      <c r="H61" s="14" t="s">
        <v>1145</v>
      </c>
      <c r="I61" s="103">
        <v>0.625</v>
      </c>
      <c r="J61" s="33"/>
      <c r="K61" s="33"/>
      <c r="L61" s="103">
        <f t="shared" si="1"/>
        <v>0.625</v>
      </c>
      <c r="M61" s="33"/>
    </row>
    <row r="62" spans="1:13" ht="12.75">
      <c r="A62" s="33">
        <v>57</v>
      </c>
      <c r="B62" s="116" t="s">
        <v>780</v>
      </c>
      <c r="C62" s="116" t="s">
        <v>154</v>
      </c>
      <c r="D62" s="116"/>
      <c r="E62" s="48" t="s">
        <v>139</v>
      </c>
      <c r="F62" s="48"/>
      <c r="G62" s="103"/>
      <c r="H62" s="14"/>
      <c r="I62" s="103"/>
      <c r="J62" s="116" t="s">
        <v>151</v>
      </c>
      <c r="K62" s="33">
        <v>0.75</v>
      </c>
      <c r="L62" s="103">
        <f t="shared" si="1"/>
        <v>0.75</v>
      </c>
      <c r="M62" s="33"/>
    </row>
    <row r="63" spans="1:13" ht="12.75">
      <c r="A63" s="33">
        <v>58</v>
      </c>
      <c r="B63" s="115" t="s">
        <v>910</v>
      </c>
      <c r="C63" s="33" t="s">
        <v>164</v>
      </c>
      <c r="D63" s="116"/>
      <c r="E63" s="48" t="s">
        <v>139</v>
      </c>
      <c r="F63" s="103"/>
      <c r="G63" s="103"/>
      <c r="H63" s="14"/>
      <c r="I63" s="103"/>
      <c r="J63" s="116" t="s">
        <v>151</v>
      </c>
      <c r="K63" s="33">
        <v>0.75</v>
      </c>
      <c r="L63" s="103">
        <f t="shared" si="1"/>
        <v>0.75</v>
      </c>
      <c r="M63" s="33"/>
    </row>
    <row r="64" spans="1:14" s="69" customFormat="1" ht="12.75">
      <c r="A64" s="33">
        <v>59</v>
      </c>
      <c r="B64" s="115" t="s">
        <v>909</v>
      </c>
      <c r="C64" s="33" t="s">
        <v>49</v>
      </c>
      <c r="D64" s="115"/>
      <c r="E64" s="48" t="s">
        <v>139</v>
      </c>
      <c r="F64" s="103"/>
      <c r="G64" s="103"/>
      <c r="H64" s="14"/>
      <c r="I64" s="103"/>
      <c r="J64" s="116" t="s">
        <v>151</v>
      </c>
      <c r="K64" s="33">
        <v>0.75</v>
      </c>
      <c r="L64" s="103">
        <f t="shared" si="1"/>
        <v>0.75</v>
      </c>
      <c r="M64" s="33"/>
      <c r="N64" s="54"/>
    </row>
    <row r="65" spans="1:13" ht="12.75">
      <c r="A65" s="33">
        <v>60</v>
      </c>
      <c r="B65" s="115" t="s">
        <v>142</v>
      </c>
      <c r="C65" s="33" t="s">
        <v>49</v>
      </c>
      <c r="D65" s="116"/>
      <c r="E65" s="39" t="s">
        <v>139</v>
      </c>
      <c r="F65" s="103"/>
      <c r="G65" s="103"/>
      <c r="H65" s="14" t="s">
        <v>104</v>
      </c>
      <c r="I65" s="103">
        <v>0.5</v>
      </c>
      <c r="J65" s="33" t="s">
        <v>150</v>
      </c>
      <c r="K65" s="33">
        <v>1</v>
      </c>
      <c r="L65" s="103">
        <f t="shared" si="1"/>
        <v>1.5</v>
      </c>
      <c r="M65" s="33"/>
    </row>
    <row r="66" spans="1:14" s="69" customFormat="1" ht="12.75">
      <c r="A66" s="33">
        <v>61</v>
      </c>
      <c r="B66" s="115" t="s">
        <v>1147</v>
      </c>
      <c r="C66" s="33" t="s">
        <v>157</v>
      </c>
      <c r="D66" s="116" t="s">
        <v>1131</v>
      </c>
      <c r="E66" s="48"/>
      <c r="F66" s="103"/>
      <c r="G66" s="103"/>
      <c r="H66" s="14" t="s">
        <v>1149</v>
      </c>
      <c r="I66" s="103">
        <v>0.125</v>
      </c>
      <c r="J66" s="33"/>
      <c r="K66" s="33"/>
      <c r="L66" s="103">
        <f t="shared" si="1"/>
        <v>0.125</v>
      </c>
      <c r="M66" s="33"/>
      <c r="N66" s="54"/>
    </row>
    <row r="67" spans="1:13" ht="12.75">
      <c r="A67" s="33">
        <v>62</v>
      </c>
      <c r="B67" s="135" t="s">
        <v>117</v>
      </c>
      <c r="C67" s="135" t="s">
        <v>102</v>
      </c>
      <c r="D67" s="135" t="s">
        <v>95</v>
      </c>
      <c r="E67" s="39"/>
      <c r="F67" s="48"/>
      <c r="G67" s="103"/>
      <c r="H67" s="14" t="s">
        <v>104</v>
      </c>
      <c r="I67" s="103">
        <v>0.5</v>
      </c>
      <c r="J67" s="33"/>
      <c r="K67" s="33"/>
      <c r="L67" s="103">
        <f t="shared" si="1"/>
        <v>0.5</v>
      </c>
      <c r="M67" s="33"/>
    </row>
    <row r="68" spans="1:13" ht="12.75">
      <c r="A68" s="33">
        <v>63</v>
      </c>
      <c r="B68" s="115" t="s">
        <v>913</v>
      </c>
      <c r="C68" s="14" t="s">
        <v>571</v>
      </c>
      <c r="D68" s="116"/>
      <c r="E68" s="48" t="s">
        <v>139</v>
      </c>
      <c r="F68" s="103"/>
      <c r="G68" s="103"/>
      <c r="H68" s="14"/>
      <c r="I68" s="103"/>
      <c r="J68" s="116" t="s">
        <v>151</v>
      </c>
      <c r="K68" s="33">
        <v>0.75</v>
      </c>
      <c r="L68" s="103">
        <f t="shared" si="1"/>
        <v>0.75</v>
      </c>
      <c r="M68" s="33"/>
    </row>
    <row r="69" spans="1:13" ht="12.75">
      <c r="A69" s="33">
        <v>64</v>
      </c>
      <c r="B69" s="135" t="s">
        <v>70</v>
      </c>
      <c r="C69" s="135" t="s">
        <v>64</v>
      </c>
      <c r="D69" s="135" t="s">
        <v>54</v>
      </c>
      <c r="E69" s="61"/>
      <c r="F69" s="48"/>
      <c r="G69" s="103"/>
      <c r="H69" s="14" t="s">
        <v>104</v>
      </c>
      <c r="I69" s="103">
        <v>0.5</v>
      </c>
      <c r="J69" s="33"/>
      <c r="K69" s="33"/>
      <c r="L69" s="103">
        <f t="shared" si="1"/>
        <v>0.5</v>
      </c>
      <c r="M69" s="33"/>
    </row>
    <row r="70" spans="1:13" ht="12.75">
      <c r="A70" s="33">
        <v>65</v>
      </c>
      <c r="B70" s="135" t="s">
        <v>119</v>
      </c>
      <c r="C70" s="135" t="s">
        <v>64</v>
      </c>
      <c r="D70" s="135" t="s">
        <v>90</v>
      </c>
      <c r="E70" s="61"/>
      <c r="F70" s="48"/>
      <c r="G70" s="103"/>
      <c r="H70" s="14" t="s">
        <v>104</v>
      </c>
      <c r="I70" s="103">
        <v>0.5</v>
      </c>
      <c r="J70" s="33"/>
      <c r="K70" s="33"/>
      <c r="L70" s="103">
        <f t="shared" si="1"/>
        <v>0.5</v>
      </c>
      <c r="M70" s="33"/>
    </row>
    <row r="71" spans="1:13" ht="12.75">
      <c r="A71" s="33">
        <v>66</v>
      </c>
      <c r="B71" s="135" t="s">
        <v>91</v>
      </c>
      <c r="C71" s="135" t="s">
        <v>69</v>
      </c>
      <c r="D71" s="135" t="s">
        <v>89</v>
      </c>
      <c r="E71" s="61"/>
      <c r="F71" s="48"/>
      <c r="G71" s="103"/>
      <c r="H71" s="14" t="s">
        <v>104</v>
      </c>
      <c r="I71" s="103">
        <v>0.5</v>
      </c>
      <c r="J71" s="33"/>
      <c r="K71" s="33"/>
      <c r="L71" s="103">
        <f aca="true" t="shared" si="2" ref="L71:L102">K71+I71+G71</f>
        <v>0.5</v>
      </c>
      <c r="M71" s="33"/>
    </row>
    <row r="72" spans="1:18" s="69" customFormat="1" ht="12.75">
      <c r="A72" s="33">
        <v>67</v>
      </c>
      <c r="B72" s="135" t="s">
        <v>82</v>
      </c>
      <c r="C72" s="135" t="s">
        <v>83</v>
      </c>
      <c r="D72" s="43"/>
      <c r="E72" s="135" t="s">
        <v>138</v>
      </c>
      <c r="F72" s="48"/>
      <c r="G72" s="103"/>
      <c r="H72" s="14" t="s">
        <v>104</v>
      </c>
      <c r="I72" s="103">
        <v>0.5</v>
      </c>
      <c r="J72" s="116" t="s">
        <v>151</v>
      </c>
      <c r="K72" s="33">
        <v>0.75</v>
      </c>
      <c r="L72" s="103">
        <f t="shared" si="2"/>
        <v>1.25</v>
      </c>
      <c r="M72" s="33"/>
      <c r="N72" s="276" t="s">
        <v>1692</v>
      </c>
      <c r="O72" s="277"/>
      <c r="P72" s="277"/>
      <c r="Q72" s="277"/>
      <c r="R72" s="277"/>
    </row>
    <row r="73" spans="1:13" ht="12.75">
      <c r="A73" s="33">
        <v>68</v>
      </c>
      <c r="B73" s="135" t="s">
        <v>51</v>
      </c>
      <c r="C73" s="135" t="s">
        <v>47</v>
      </c>
      <c r="D73" s="135" t="s">
        <v>90</v>
      </c>
      <c r="E73" s="14"/>
      <c r="F73" s="48"/>
      <c r="G73" s="103"/>
      <c r="H73" s="14" t="s">
        <v>104</v>
      </c>
      <c r="I73" s="103">
        <v>0.5</v>
      </c>
      <c r="J73" s="33"/>
      <c r="K73" s="33"/>
      <c r="L73" s="103">
        <f t="shared" si="2"/>
        <v>0.5</v>
      </c>
      <c r="M73" s="33"/>
    </row>
    <row r="74" spans="1:13" ht="12.75">
      <c r="A74" s="33">
        <v>69</v>
      </c>
      <c r="B74" s="115" t="s">
        <v>1140</v>
      </c>
      <c r="C74" s="33" t="s">
        <v>32</v>
      </c>
      <c r="D74" s="116" t="s">
        <v>903</v>
      </c>
      <c r="E74" s="48"/>
      <c r="F74" s="103"/>
      <c r="G74" s="103"/>
      <c r="H74" s="14" t="s">
        <v>1144</v>
      </c>
      <c r="I74" s="103">
        <v>0.5</v>
      </c>
      <c r="J74" s="33"/>
      <c r="K74" s="33"/>
      <c r="L74" s="103">
        <f t="shared" si="2"/>
        <v>0.5</v>
      </c>
      <c r="M74" s="33"/>
    </row>
    <row r="75" spans="1:14" s="69" customFormat="1" ht="12.75">
      <c r="A75" s="33">
        <v>70</v>
      </c>
      <c r="B75" s="135" t="s">
        <v>128</v>
      </c>
      <c r="C75" s="135" t="s">
        <v>32</v>
      </c>
      <c r="D75" s="43"/>
      <c r="E75" s="135" t="s">
        <v>138</v>
      </c>
      <c r="F75" s="48"/>
      <c r="G75" s="103"/>
      <c r="H75" s="14" t="s">
        <v>104</v>
      </c>
      <c r="I75" s="103">
        <v>0.5</v>
      </c>
      <c r="J75" s="33"/>
      <c r="K75" s="33"/>
      <c r="L75" s="103">
        <f t="shared" si="2"/>
        <v>0.5</v>
      </c>
      <c r="M75" s="33"/>
      <c r="N75" s="54"/>
    </row>
    <row r="76" spans="1:13" ht="12.75">
      <c r="A76" s="33">
        <v>71</v>
      </c>
      <c r="B76" s="116" t="s">
        <v>474</v>
      </c>
      <c r="C76" s="116" t="s">
        <v>266</v>
      </c>
      <c r="D76" s="116" t="s">
        <v>912</v>
      </c>
      <c r="E76" s="39"/>
      <c r="F76" s="48"/>
      <c r="G76" s="103"/>
      <c r="H76" s="14" t="s">
        <v>1149</v>
      </c>
      <c r="I76" s="103">
        <v>0.125</v>
      </c>
      <c r="J76" s="33"/>
      <c r="K76" s="33"/>
      <c r="L76" s="103">
        <f t="shared" si="2"/>
        <v>0.125</v>
      </c>
      <c r="M76" s="33"/>
    </row>
    <row r="77" spans="1:13" ht="12.75">
      <c r="A77" s="33">
        <v>72</v>
      </c>
      <c r="B77" s="115" t="s">
        <v>40</v>
      </c>
      <c r="C77" s="33" t="s">
        <v>52</v>
      </c>
      <c r="D77" s="115" t="s">
        <v>103</v>
      </c>
      <c r="E77" s="48"/>
      <c r="F77" s="103" t="s">
        <v>1667</v>
      </c>
      <c r="G77" s="103">
        <v>1</v>
      </c>
      <c r="H77" s="14"/>
      <c r="I77" s="103"/>
      <c r="J77" s="33" t="s">
        <v>818</v>
      </c>
      <c r="K77" s="33">
        <v>1.5</v>
      </c>
      <c r="L77" s="103">
        <f t="shared" si="2"/>
        <v>2.5</v>
      </c>
      <c r="M77" s="33"/>
    </row>
    <row r="78" spans="1:13" ht="12.75">
      <c r="A78" s="33">
        <v>73</v>
      </c>
      <c r="B78" s="135" t="s">
        <v>40</v>
      </c>
      <c r="C78" s="135" t="s">
        <v>52</v>
      </c>
      <c r="D78" s="135" t="s">
        <v>54</v>
      </c>
      <c r="E78" s="61"/>
      <c r="F78" s="48"/>
      <c r="G78" s="103"/>
      <c r="H78" s="14" t="s">
        <v>104</v>
      </c>
      <c r="I78" s="103">
        <v>0.5</v>
      </c>
      <c r="J78" s="33"/>
      <c r="K78" s="33"/>
      <c r="L78" s="103">
        <f t="shared" si="2"/>
        <v>0.5</v>
      </c>
      <c r="M78" s="43"/>
    </row>
    <row r="79" spans="1:14" s="69" customFormat="1" ht="12.75">
      <c r="A79" s="33">
        <v>74</v>
      </c>
      <c r="B79" s="155" t="s">
        <v>855</v>
      </c>
      <c r="C79" s="43" t="s">
        <v>27</v>
      </c>
      <c r="D79" s="75" t="s">
        <v>912</v>
      </c>
      <c r="F79" s="104"/>
      <c r="G79" s="104"/>
      <c r="H79" s="58" t="s">
        <v>1144</v>
      </c>
      <c r="I79" s="104">
        <v>0.5</v>
      </c>
      <c r="J79" s="43" t="s">
        <v>907</v>
      </c>
      <c r="K79" s="43">
        <v>3</v>
      </c>
      <c r="L79" s="104">
        <f t="shared" si="2"/>
        <v>3.5</v>
      </c>
      <c r="M79" s="43"/>
      <c r="N79" s="54"/>
    </row>
    <row r="80" spans="1:13" ht="12.75">
      <c r="A80" s="33">
        <v>75</v>
      </c>
      <c r="B80" s="135" t="s">
        <v>134</v>
      </c>
      <c r="C80" s="135" t="s">
        <v>27</v>
      </c>
      <c r="D80" s="135" t="s">
        <v>86</v>
      </c>
      <c r="E80" s="39"/>
      <c r="F80" s="48"/>
      <c r="G80" s="103"/>
      <c r="H80" s="14" t="s">
        <v>104</v>
      </c>
      <c r="I80" s="103">
        <v>0.5</v>
      </c>
      <c r="J80" s="33"/>
      <c r="K80" s="33"/>
      <c r="L80" s="103">
        <f t="shared" si="2"/>
        <v>0.5</v>
      </c>
      <c r="M80" s="33"/>
    </row>
    <row r="81" spans="1:13" ht="12.75">
      <c r="A81" s="33">
        <v>76</v>
      </c>
      <c r="B81" s="152" t="s">
        <v>137</v>
      </c>
      <c r="C81" s="135" t="s">
        <v>27</v>
      </c>
      <c r="D81" s="135" t="s">
        <v>100</v>
      </c>
      <c r="E81" s="39"/>
      <c r="F81" s="48"/>
      <c r="G81" s="103"/>
      <c r="H81" s="14" t="s">
        <v>104</v>
      </c>
      <c r="I81" s="103">
        <v>0.5</v>
      </c>
      <c r="J81" s="33"/>
      <c r="K81" s="33"/>
      <c r="L81" s="103">
        <f t="shared" si="2"/>
        <v>0.5</v>
      </c>
      <c r="M81" s="33"/>
    </row>
    <row r="82" spans="1:13" ht="12.75">
      <c r="A82" s="33">
        <v>77</v>
      </c>
      <c r="B82" s="135" t="s">
        <v>118</v>
      </c>
      <c r="C82" s="135" t="s">
        <v>68</v>
      </c>
      <c r="D82" s="135" t="s">
        <v>96</v>
      </c>
      <c r="E82" s="61"/>
      <c r="F82" s="48"/>
      <c r="G82" s="103"/>
      <c r="H82" s="14" t="s">
        <v>104</v>
      </c>
      <c r="I82" s="103">
        <v>0.5</v>
      </c>
      <c r="J82" s="33"/>
      <c r="K82" s="33"/>
      <c r="L82" s="103">
        <f t="shared" si="2"/>
        <v>0.5</v>
      </c>
      <c r="M82" s="33"/>
    </row>
    <row r="83" spans="1:14" ht="25.5">
      <c r="A83" s="33">
        <v>78</v>
      </c>
      <c r="B83" s="115" t="s">
        <v>80</v>
      </c>
      <c r="C83" s="33" t="s">
        <v>68</v>
      </c>
      <c r="D83" s="116" t="s">
        <v>1136</v>
      </c>
      <c r="E83" s="48"/>
      <c r="F83" s="103"/>
      <c r="G83" s="103"/>
      <c r="H83" s="14" t="s">
        <v>1502</v>
      </c>
      <c r="I83" s="103">
        <v>0.625</v>
      </c>
      <c r="J83" s="33"/>
      <c r="K83" s="33"/>
      <c r="L83" s="103">
        <f t="shared" si="2"/>
        <v>0.625</v>
      </c>
      <c r="M83" s="33"/>
      <c r="N83" s="95"/>
    </row>
    <row r="84" spans="1:14" ht="12.75">
      <c r="A84" s="33">
        <v>79</v>
      </c>
      <c r="B84" s="115" t="s">
        <v>1142</v>
      </c>
      <c r="C84" s="33" t="s">
        <v>38</v>
      </c>
      <c r="D84" s="116" t="s">
        <v>1019</v>
      </c>
      <c r="E84" s="48"/>
      <c r="F84" s="103"/>
      <c r="G84" s="103"/>
      <c r="H84" s="14" t="s">
        <v>1144</v>
      </c>
      <c r="I84" s="103">
        <v>0.5</v>
      </c>
      <c r="J84" s="33"/>
      <c r="K84" s="33"/>
      <c r="L84" s="103">
        <f t="shared" si="2"/>
        <v>0.5</v>
      </c>
      <c r="M84" s="33"/>
      <c r="N84" s="95"/>
    </row>
    <row r="85" spans="1:14" ht="12.75">
      <c r="A85" s="33">
        <v>80</v>
      </c>
      <c r="B85" s="115" t="s">
        <v>165</v>
      </c>
      <c r="C85" s="14" t="s">
        <v>38</v>
      </c>
      <c r="D85" s="115" t="s">
        <v>103</v>
      </c>
      <c r="E85" s="48"/>
      <c r="F85" s="103"/>
      <c r="G85" s="103"/>
      <c r="H85" s="14" t="s">
        <v>1137</v>
      </c>
      <c r="I85" s="103">
        <v>0.25</v>
      </c>
      <c r="J85" s="33"/>
      <c r="K85" s="33"/>
      <c r="L85" s="103">
        <f t="shared" si="2"/>
        <v>0.25</v>
      </c>
      <c r="M85" s="33"/>
      <c r="N85" s="95"/>
    </row>
    <row r="86" spans="1:14" ht="12.75">
      <c r="A86" s="33">
        <v>81</v>
      </c>
      <c r="B86" s="115" t="s">
        <v>93</v>
      </c>
      <c r="C86" s="33" t="s">
        <v>38</v>
      </c>
      <c r="D86" s="116" t="s">
        <v>1005</v>
      </c>
      <c r="E86" s="48"/>
      <c r="F86" s="103"/>
      <c r="G86" s="103"/>
      <c r="H86" s="14" t="s">
        <v>1137</v>
      </c>
      <c r="I86" s="103">
        <v>0.25</v>
      </c>
      <c r="J86" s="33"/>
      <c r="K86" s="33"/>
      <c r="L86" s="103">
        <f t="shared" si="2"/>
        <v>0.25</v>
      </c>
      <c r="M86" s="33"/>
      <c r="N86" s="95"/>
    </row>
    <row r="87" spans="1:14" ht="25.5">
      <c r="A87" s="33">
        <v>82</v>
      </c>
      <c r="B87" s="33" t="s">
        <v>53</v>
      </c>
      <c r="C87" s="33" t="s">
        <v>38</v>
      </c>
      <c r="D87" s="61" t="s">
        <v>998</v>
      </c>
      <c r="E87" s="61"/>
      <c r="F87" s="33"/>
      <c r="G87" s="103"/>
      <c r="H87" s="14" t="s">
        <v>1508</v>
      </c>
      <c r="I87" s="103">
        <v>0.5</v>
      </c>
      <c r="J87" s="33"/>
      <c r="K87" s="33"/>
      <c r="L87" s="103">
        <f t="shared" si="2"/>
        <v>0.5</v>
      </c>
      <c r="M87" s="33"/>
      <c r="N87" s="95"/>
    </row>
    <row r="88" spans="1:13" s="69" customFormat="1" ht="25.5">
      <c r="A88" s="33">
        <v>83</v>
      </c>
      <c r="B88" s="154" t="s">
        <v>108</v>
      </c>
      <c r="C88" s="154" t="s">
        <v>58</v>
      </c>
      <c r="D88" s="154" t="s">
        <v>56</v>
      </c>
      <c r="E88" s="154"/>
      <c r="F88" s="154"/>
      <c r="G88" s="154"/>
      <c r="H88" s="58" t="s">
        <v>1638</v>
      </c>
      <c r="I88" s="191">
        <v>1</v>
      </c>
      <c r="J88" s="154" t="s">
        <v>337</v>
      </c>
      <c r="K88" s="154">
        <v>4</v>
      </c>
      <c r="L88" s="104">
        <f t="shared" si="2"/>
        <v>5</v>
      </c>
      <c r="M88" s="154"/>
    </row>
    <row r="89" spans="1:13" s="69" customFormat="1" ht="25.5">
      <c r="A89" s="33">
        <v>84</v>
      </c>
      <c r="B89" s="154" t="s">
        <v>1134</v>
      </c>
      <c r="C89" s="58" t="s">
        <v>59</v>
      </c>
      <c r="D89" s="154" t="s">
        <v>54</v>
      </c>
      <c r="E89" s="43"/>
      <c r="F89" s="104" t="s">
        <v>1667</v>
      </c>
      <c r="G89" s="104">
        <v>1</v>
      </c>
      <c r="H89" s="58" t="s">
        <v>1509</v>
      </c>
      <c r="I89" s="104">
        <v>0.875</v>
      </c>
      <c r="J89" s="43" t="s">
        <v>907</v>
      </c>
      <c r="K89" s="43">
        <v>3</v>
      </c>
      <c r="L89" s="104">
        <f t="shared" si="2"/>
        <v>4.875</v>
      </c>
      <c r="M89" s="43"/>
    </row>
    <row r="90" spans="1:13" s="69" customFormat="1" ht="12.75">
      <c r="A90" s="33">
        <v>85</v>
      </c>
      <c r="B90" s="116" t="s">
        <v>149</v>
      </c>
      <c r="C90" s="116" t="s">
        <v>59</v>
      </c>
      <c r="D90" s="116"/>
      <c r="E90" s="48" t="s">
        <v>139</v>
      </c>
      <c r="F90" s="48"/>
      <c r="G90" s="103"/>
      <c r="H90" s="14"/>
      <c r="I90" s="103"/>
      <c r="J90" s="33" t="s">
        <v>152</v>
      </c>
      <c r="K90" s="33">
        <v>1</v>
      </c>
      <c r="L90" s="103">
        <f t="shared" si="2"/>
        <v>1</v>
      </c>
      <c r="M90" s="33"/>
    </row>
    <row r="91" spans="1:14" ht="12.75">
      <c r="A91" s="33">
        <v>86</v>
      </c>
      <c r="B91" s="115" t="s">
        <v>1135</v>
      </c>
      <c r="C91" s="14" t="s">
        <v>48</v>
      </c>
      <c r="D91" s="115" t="s">
        <v>1136</v>
      </c>
      <c r="E91" s="48"/>
      <c r="F91" s="103"/>
      <c r="G91" s="103"/>
      <c r="H91" s="14" t="s">
        <v>1137</v>
      </c>
      <c r="I91" s="103">
        <v>0.25</v>
      </c>
      <c r="J91" s="33"/>
      <c r="K91" s="33"/>
      <c r="L91" s="103">
        <f t="shared" si="2"/>
        <v>0.25</v>
      </c>
      <c r="M91" s="33"/>
      <c r="N91" s="95"/>
    </row>
    <row r="92" spans="1:14" ht="12.75">
      <c r="A92" s="33">
        <v>87</v>
      </c>
      <c r="B92" s="115" t="s">
        <v>962</v>
      </c>
      <c r="C92" s="14" t="s">
        <v>48</v>
      </c>
      <c r="D92" s="116" t="s">
        <v>103</v>
      </c>
      <c r="E92" s="48"/>
      <c r="F92" s="103"/>
      <c r="G92" s="103"/>
      <c r="H92" s="14" t="s">
        <v>1149</v>
      </c>
      <c r="I92" s="103">
        <v>0.125</v>
      </c>
      <c r="J92" s="33"/>
      <c r="K92" s="33"/>
      <c r="L92" s="103">
        <f t="shared" si="2"/>
        <v>0.125</v>
      </c>
      <c r="M92" s="33"/>
      <c r="N92" s="95"/>
    </row>
    <row r="93" spans="1:14" ht="25.5">
      <c r="A93" s="33">
        <v>88</v>
      </c>
      <c r="B93" s="115" t="s">
        <v>55</v>
      </c>
      <c r="C93" s="33" t="s">
        <v>48</v>
      </c>
      <c r="D93" s="116" t="s">
        <v>56</v>
      </c>
      <c r="E93" s="48"/>
      <c r="F93" s="103"/>
      <c r="G93" s="103"/>
      <c r="H93" s="14" t="s">
        <v>1501</v>
      </c>
      <c r="I93" s="103">
        <v>1</v>
      </c>
      <c r="J93" s="33" t="s">
        <v>357</v>
      </c>
      <c r="K93" s="33">
        <v>1.5</v>
      </c>
      <c r="L93" s="103">
        <f t="shared" si="2"/>
        <v>2.5</v>
      </c>
      <c r="M93" s="33"/>
      <c r="N93" s="95"/>
    </row>
    <row r="94" spans="1:14" ht="12.75">
      <c r="A94" s="33">
        <v>89</v>
      </c>
      <c r="B94" s="135" t="s">
        <v>93</v>
      </c>
      <c r="C94" s="135" t="s">
        <v>101</v>
      </c>
      <c r="D94" s="135" t="s">
        <v>95</v>
      </c>
      <c r="E94" s="61"/>
      <c r="F94" s="48"/>
      <c r="G94" s="103"/>
      <c r="H94" s="14" t="s">
        <v>104</v>
      </c>
      <c r="I94" s="103">
        <v>0.5</v>
      </c>
      <c r="J94" s="33"/>
      <c r="K94" s="33"/>
      <c r="L94" s="103">
        <f t="shared" si="2"/>
        <v>0.5</v>
      </c>
      <c r="M94" s="33"/>
      <c r="N94" s="95"/>
    </row>
    <row r="95" spans="1:14" ht="12.75">
      <c r="A95" s="33">
        <v>90</v>
      </c>
      <c r="B95" s="135" t="s">
        <v>131</v>
      </c>
      <c r="C95" s="135" t="s">
        <v>34</v>
      </c>
      <c r="D95" s="39"/>
      <c r="E95" s="135" t="s">
        <v>138</v>
      </c>
      <c r="F95" s="48"/>
      <c r="G95" s="103"/>
      <c r="H95" s="14" t="s">
        <v>104</v>
      </c>
      <c r="I95" s="103">
        <v>0.5</v>
      </c>
      <c r="J95" s="116" t="s">
        <v>151</v>
      </c>
      <c r="K95" s="33">
        <v>0.75</v>
      </c>
      <c r="L95" s="103">
        <f t="shared" si="2"/>
        <v>1.25</v>
      </c>
      <c r="M95" s="33"/>
      <c r="N95" s="95"/>
    </row>
    <row r="96" spans="1:14" ht="12.75">
      <c r="A96" s="33">
        <v>91</v>
      </c>
      <c r="B96" s="152" t="s">
        <v>136</v>
      </c>
      <c r="C96" s="152" t="s">
        <v>34</v>
      </c>
      <c r="D96" s="152" t="s">
        <v>86</v>
      </c>
      <c r="E96" s="48"/>
      <c r="F96" s="103"/>
      <c r="G96" s="103"/>
      <c r="H96" s="14" t="s">
        <v>104</v>
      </c>
      <c r="I96" s="103">
        <v>0.5</v>
      </c>
      <c r="J96" s="33"/>
      <c r="K96" s="33"/>
      <c r="L96" s="103">
        <f t="shared" si="2"/>
        <v>0.5</v>
      </c>
      <c r="M96" s="33"/>
      <c r="N96" s="95"/>
    </row>
    <row r="97" spans="1:14" ht="12.75">
      <c r="A97" s="33">
        <v>92</v>
      </c>
      <c r="B97" s="135" t="s">
        <v>133</v>
      </c>
      <c r="C97" s="135" t="s">
        <v>29</v>
      </c>
      <c r="D97" s="135" t="s">
        <v>86</v>
      </c>
      <c r="E97" s="48"/>
      <c r="F97" s="103"/>
      <c r="G97" s="103"/>
      <c r="H97" s="14" t="s">
        <v>104</v>
      </c>
      <c r="I97" s="103">
        <v>0.5</v>
      </c>
      <c r="J97" s="33"/>
      <c r="K97" s="33"/>
      <c r="L97" s="103">
        <f t="shared" si="2"/>
        <v>0.5</v>
      </c>
      <c r="M97" s="33"/>
      <c r="N97" s="95"/>
    </row>
    <row r="98" spans="1:14" ht="12.75">
      <c r="A98" s="33">
        <v>93</v>
      </c>
      <c r="B98" s="135" t="s">
        <v>116</v>
      </c>
      <c r="C98" s="135" t="s">
        <v>29</v>
      </c>
      <c r="D98" s="135" t="s">
        <v>95</v>
      </c>
      <c r="E98" s="61"/>
      <c r="F98" s="48"/>
      <c r="G98" s="103"/>
      <c r="H98" s="14" t="s">
        <v>104</v>
      </c>
      <c r="I98" s="103">
        <v>0.5</v>
      </c>
      <c r="J98" s="33"/>
      <c r="K98" s="33"/>
      <c r="L98" s="103">
        <f t="shared" si="2"/>
        <v>0.5</v>
      </c>
      <c r="M98" s="33"/>
      <c r="N98" s="95"/>
    </row>
    <row r="99" spans="1:14" ht="12.75">
      <c r="A99" s="33">
        <v>94</v>
      </c>
      <c r="B99" s="33" t="s">
        <v>92</v>
      </c>
      <c r="C99" s="33" t="s">
        <v>29</v>
      </c>
      <c r="D99" s="61"/>
      <c r="E99" s="48" t="s">
        <v>139</v>
      </c>
      <c r="F99" s="48"/>
      <c r="G99" s="103"/>
      <c r="H99" s="33"/>
      <c r="I99" s="103"/>
      <c r="J99" s="116" t="s">
        <v>151</v>
      </c>
      <c r="K99" s="33">
        <v>0.75</v>
      </c>
      <c r="L99" s="103">
        <f t="shared" si="2"/>
        <v>0.75</v>
      </c>
      <c r="M99" s="33"/>
      <c r="N99" s="95"/>
    </row>
    <row r="100" spans="1:14" ht="12.75">
      <c r="A100" s="33">
        <v>95</v>
      </c>
      <c r="B100" s="135" t="s">
        <v>130</v>
      </c>
      <c r="C100" s="135" t="s">
        <v>29</v>
      </c>
      <c r="D100" s="39"/>
      <c r="E100" s="135" t="s">
        <v>138</v>
      </c>
      <c r="F100" s="103"/>
      <c r="G100" s="103"/>
      <c r="H100" s="14" t="s">
        <v>104</v>
      </c>
      <c r="I100" s="103">
        <v>0.5</v>
      </c>
      <c r="J100" s="116" t="s">
        <v>151</v>
      </c>
      <c r="K100" s="33">
        <v>0.75</v>
      </c>
      <c r="L100" s="103">
        <f t="shared" si="2"/>
        <v>1.25</v>
      </c>
      <c r="M100" s="33"/>
      <c r="N100" s="95"/>
    </row>
    <row r="101" spans="1:14" ht="12.75">
      <c r="A101" s="33">
        <v>96</v>
      </c>
      <c r="B101" s="135" t="s">
        <v>85</v>
      </c>
      <c r="C101" s="135" t="s">
        <v>29</v>
      </c>
      <c r="D101" s="135" t="s">
        <v>90</v>
      </c>
      <c r="E101" s="39"/>
      <c r="F101" s="48"/>
      <c r="G101" s="103"/>
      <c r="H101" s="14" t="s">
        <v>104</v>
      </c>
      <c r="I101" s="103">
        <v>0.5</v>
      </c>
      <c r="J101" s="33"/>
      <c r="K101" s="33"/>
      <c r="L101" s="103">
        <f t="shared" si="2"/>
        <v>0.5</v>
      </c>
      <c r="M101" s="33"/>
      <c r="N101" s="95"/>
    </row>
    <row r="102" spans="1:14" ht="12.75">
      <c r="A102" s="33">
        <v>97</v>
      </c>
      <c r="B102" s="115" t="s">
        <v>256</v>
      </c>
      <c r="C102" s="33" t="s">
        <v>978</v>
      </c>
      <c r="D102" s="116" t="s">
        <v>1148</v>
      </c>
      <c r="E102" s="48"/>
      <c r="F102" s="103"/>
      <c r="G102" s="103"/>
      <c r="H102" s="14" t="s">
        <v>1149</v>
      </c>
      <c r="I102" s="103">
        <v>0.125</v>
      </c>
      <c r="J102" s="33"/>
      <c r="K102" s="33"/>
      <c r="L102" s="103">
        <f t="shared" si="2"/>
        <v>0.125</v>
      </c>
      <c r="M102" s="33"/>
      <c r="N102" s="95"/>
    </row>
    <row r="103" spans="1:14" ht="12.75">
      <c r="A103" s="33">
        <v>98</v>
      </c>
      <c r="B103" s="135" t="s">
        <v>111</v>
      </c>
      <c r="C103" s="135" t="s">
        <v>35</v>
      </c>
      <c r="D103" s="135" t="s">
        <v>54</v>
      </c>
      <c r="E103" s="39"/>
      <c r="F103" s="48"/>
      <c r="G103" s="103"/>
      <c r="H103" s="14" t="s">
        <v>104</v>
      </c>
      <c r="I103" s="103">
        <v>0.5</v>
      </c>
      <c r="J103" s="14"/>
      <c r="K103" s="33"/>
      <c r="L103" s="103">
        <f aca="true" t="shared" si="3" ref="L103:L119">K103+I103+G103</f>
        <v>0.5</v>
      </c>
      <c r="M103" s="33"/>
      <c r="N103" s="95"/>
    </row>
    <row r="104" spans="1:13" s="69" customFormat="1" ht="12.75">
      <c r="A104" s="33">
        <v>99</v>
      </c>
      <c r="B104" s="154" t="s">
        <v>901</v>
      </c>
      <c r="C104" s="154" t="s">
        <v>30</v>
      </c>
      <c r="D104" s="154" t="s">
        <v>902</v>
      </c>
      <c r="E104" s="154"/>
      <c r="F104" s="154"/>
      <c r="G104" s="154"/>
      <c r="H104" s="58" t="s">
        <v>1138</v>
      </c>
      <c r="I104" s="191">
        <v>0.125</v>
      </c>
      <c r="J104" s="154" t="s">
        <v>337</v>
      </c>
      <c r="K104" s="154">
        <v>4</v>
      </c>
      <c r="L104" s="104">
        <f t="shared" si="3"/>
        <v>4.125</v>
      </c>
      <c r="M104" s="154"/>
    </row>
    <row r="105" spans="1:14" ht="12.75">
      <c r="A105" s="33">
        <v>100</v>
      </c>
      <c r="B105" s="135" t="s">
        <v>72</v>
      </c>
      <c r="C105" s="135" t="s">
        <v>30</v>
      </c>
      <c r="D105" s="135" t="s">
        <v>90</v>
      </c>
      <c r="E105" s="61"/>
      <c r="F105" s="48"/>
      <c r="G105" s="103"/>
      <c r="H105" s="14" t="s">
        <v>104</v>
      </c>
      <c r="I105" s="103">
        <v>0.5</v>
      </c>
      <c r="J105" s="33"/>
      <c r="K105" s="33"/>
      <c r="L105" s="103">
        <f t="shared" si="3"/>
        <v>0.5</v>
      </c>
      <c r="M105" s="33"/>
      <c r="N105" s="95"/>
    </row>
    <row r="106" spans="1:14" ht="25.5">
      <c r="A106" s="33">
        <v>101</v>
      </c>
      <c r="B106" s="135" t="s">
        <v>33</v>
      </c>
      <c r="C106" s="135" t="s">
        <v>30</v>
      </c>
      <c r="D106" s="39"/>
      <c r="E106" s="135" t="s">
        <v>138</v>
      </c>
      <c r="F106" s="48"/>
      <c r="G106" s="103"/>
      <c r="H106" s="14" t="s">
        <v>1638</v>
      </c>
      <c r="I106" s="103">
        <v>1</v>
      </c>
      <c r="J106" s="33"/>
      <c r="K106" s="33"/>
      <c r="L106" s="103">
        <f t="shared" si="3"/>
        <v>1</v>
      </c>
      <c r="M106" s="33"/>
      <c r="N106" s="95"/>
    </row>
    <row r="107" spans="1:14" ht="12.75">
      <c r="A107" s="33">
        <v>102</v>
      </c>
      <c r="B107" s="135" t="s">
        <v>79</v>
      </c>
      <c r="C107" s="135" t="s">
        <v>30</v>
      </c>
      <c r="D107" s="135" t="s">
        <v>60</v>
      </c>
      <c r="E107" s="96"/>
      <c r="F107" s="75"/>
      <c r="G107" s="104"/>
      <c r="H107" s="14" t="s">
        <v>104</v>
      </c>
      <c r="I107" s="103">
        <v>0.5</v>
      </c>
      <c r="J107" s="43"/>
      <c r="K107" s="43"/>
      <c r="L107" s="103">
        <f t="shared" si="3"/>
        <v>0.5</v>
      </c>
      <c r="M107" s="43"/>
      <c r="N107" s="95"/>
    </row>
    <row r="108" spans="1:13" s="69" customFormat="1" ht="25.5">
      <c r="A108" s="33">
        <v>103</v>
      </c>
      <c r="B108" s="135" t="s">
        <v>51</v>
      </c>
      <c r="C108" s="135" t="s">
        <v>30</v>
      </c>
      <c r="D108" s="135" t="s">
        <v>54</v>
      </c>
      <c r="E108" s="61"/>
      <c r="F108" s="60"/>
      <c r="G108" s="103"/>
      <c r="H108" s="14" t="s">
        <v>1499</v>
      </c>
      <c r="I108" s="103">
        <v>0.625</v>
      </c>
      <c r="J108" s="33"/>
      <c r="K108" s="33"/>
      <c r="L108" s="103">
        <f t="shared" si="3"/>
        <v>0.625</v>
      </c>
      <c r="M108" s="33"/>
    </row>
    <row r="109" spans="1:14" ht="12.75">
      <c r="A109" s="33">
        <v>104</v>
      </c>
      <c r="B109" s="115" t="s">
        <v>63</v>
      </c>
      <c r="C109" s="14" t="s">
        <v>30</v>
      </c>
      <c r="D109" s="116" t="s">
        <v>1005</v>
      </c>
      <c r="E109" s="48"/>
      <c r="F109" s="103"/>
      <c r="G109" s="103"/>
      <c r="H109" s="14" t="s">
        <v>1504</v>
      </c>
      <c r="I109" s="103">
        <v>0.75</v>
      </c>
      <c r="J109" s="33"/>
      <c r="K109" s="33"/>
      <c r="L109" s="103">
        <f t="shared" si="3"/>
        <v>0.75</v>
      </c>
      <c r="M109" s="33"/>
      <c r="N109" s="95"/>
    </row>
    <row r="110" spans="1:14" ht="12.75">
      <c r="A110" s="33">
        <v>105</v>
      </c>
      <c r="B110" s="135" t="s">
        <v>87</v>
      </c>
      <c r="C110" s="135" t="s">
        <v>30</v>
      </c>
      <c r="D110" s="135" t="s">
        <v>86</v>
      </c>
      <c r="E110" s="48"/>
      <c r="F110" s="103"/>
      <c r="G110" s="103"/>
      <c r="H110" s="14" t="s">
        <v>104</v>
      </c>
      <c r="I110" s="103">
        <v>0.5</v>
      </c>
      <c r="J110" s="33"/>
      <c r="K110" s="33"/>
      <c r="L110" s="103">
        <f t="shared" si="3"/>
        <v>0.5</v>
      </c>
      <c r="M110" s="33"/>
      <c r="N110" s="95"/>
    </row>
    <row r="111" spans="1:14" ht="12.75">
      <c r="A111" s="33">
        <v>106</v>
      </c>
      <c r="B111" s="116" t="s">
        <v>1130</v>
      </c>
      <c r="C111" s="116" t="s">
        <v>330</v>
      </c>
      <c r="D111" s="116" t="s">
        <v>1131</v>
      </c>
      <c r="E111" s="39"/>
      <c r="F111" s="48"/>
      <c r="G111" s="103"/>
      <c r="H111" s="14" t="s">
        <v>1137</v>
      </c>
      <c r="I111" s="103">
        <v>0.25</v>
      </c>
      <c r="J111" s="33"/>
      <c r="K111" s="33"/>
      <c r="L111" s="103">
        <f t="shared" si="3"/>
        <v>0.25</v>
      </c>
      <c r="M111" s="33"/>
      <c r="N111" s="95"/>
    </row>
    <row r="112" spans="1:14" ht="12.75">
      <c r="A112" s="33">
        <v>107</v>
      </c>
      <c r="B112" s="135" t="s">
        <v>66</v>
      </c>
      <c r="C112" s="135" t="s">
        <v>46</v>
      </c>
      <c r="D112" s="135" t="s">
        <v>90</v>
      </c>
      <c r="E112" s="14"/>
      <c r="F112" s="76"/>
      <c r="G112" s="103"/>
      <c r="H112" s="14" t="s">
        <v>104</v>
      </c>
      <c r="I112" s="103">
        <v>0.5</v>
      </c>
      <c r="J112" s="33"/>
      <c r="K112" s="33"/>
      <c r="L112" s="103">
        <f t="shared" si="3"/>
        <v>0.5</v>
      </c>
      <c r="M112" s="33"/>
      <c r="N112" s="95"/>
    </row>
    <row r="113" spans="1:14" ht="12.75">
      <c r="A113" s="33">
        <v>108</v>
      </c>
      <c r="B113" s="14" t="s">
        <v>1141</v>
      </c>
      <c r="C113" s="14" t="s">
        <v>173</v>
      </c>
      <c r="D113" s="61" t="s">
        <v>54</v>
      </c>
      <c r="E113" s="61"/>
      <c r="F113" s="48"/>
      <c r="G113" s="103"/>
      <c r="H113" s="14" t="s">
        <v>1144</v>
      </c>
      <c r="I113" s="103">
        <v>0.5</v>
      </c>
      <c r="J113" s="33"/>
      <c r="K113" s="33"/>
      <c r="L113" s="103">
        <f t="shared" si="3"/>
        <v>0.5</v>
      </c>
      <c r="M113" s="33"/>
      <c r="N113" s="95"/>
    </row>
    <row r="114" spans="1:14" ht="12.75">
      <c r="A114" s="33">
        <v>109</v>
      </c>
      <c r="B114" s="14" t="s">
        <v>979</v>
      </c>
      <c r="C114" s="14" t="s">
        <v>173</v>
      </c>
      <c r="D114" s="14" t="s">
        <v>900</v>
      </c>
      <c r="E114" s="39"/>
      <c r="F114" s="121" t="s">
        <v>987</v>
      </c>
      <c r="G114" s="103">
        <v>1</v>
      </c>
      <c r="H114" s="14"/>
      <c r="I114" s="103"/>
      <c r="J114" s="33"/>
      <c r="K114" s="33"/>
      <c r="L114" s="103">
        <f t="shared" si="3"/>
        <v>1</v>
      </c>
      <c r="M114" s="33"/>
      <c r="N114" s="95"/>
    </row>
    <row r="115" spans="1:14" ht="12.75">
      <c r="A115" s="33">
        <v>110</v>
      </c>
      <c r="B115" s="33" t="s">
        <v>140</v>
      </c>
      <c r="C115" s="33" t="s">
        <v>304</v>
      </c>
      <c r="D115" s="39"/>
      <c r="E115" s="135" t="s">
        <v>138</v>
      </c>
      <c r="F115" s="48"/>
      <c r="G115" s="103"/>
      <c r="H115" s="33"/>
      <c r="I115" s="103"/>
      <c r="J115" s="33" t="s">
        <v>150</v>
      </c>
      <c r="K115" s="33">
        <v>1</v>
      </c>
      <c r="L115" s="103">
        <f t="shared" si="3"/>
        <v>1</v>
      </c>
      <c r="M115" s="33"/>
      <c r="N115" s="95" t="s">
        <v>1586</v>
      </c>
    </row>
    <row r="116" spans="1:14" ht="25.5">
      <c r="A116" s="33">
        <v>111</v>
      </c>
      <c r="B116" s="135" t="s">
        <v>123</v>
      </c>
      <c r="C116" s="135" t="s">
        <v>31</v>
      </c>
      <c r="D116" s="135" t="s">
        <v>97</v>
      </c>
      <c r="E116" s="39"/>
      <c r="F116" s="60"/>
      <c r="G116" s="103"/>
      <c r="H116" s="14" t="s">
        <v>1501</v>
      </c>
      <c r="I116" s="103">
        <v>1</v>
      </c>
      <c r="J116" s="33"/>
      <c r="K116" s="33"/>
      <c r="L116" s="103">
        <f t="shared" si="3"/>
        <v>1</v>
      </c>
      <c r="M116" s="33"/>
      <c r="N116" s="95"/>
    </row>
    <row r="117" spans="1:14" ht="12.75">
      <c r="A117" s="33">
        <v>112</v>
      </c>
      <c r="B117" s="116" t="s">
        <v>143</v>
      </c>
      <c r="C117" s="116" t="s">
        <v>31</v>
      </c>
      <c r="D117" s="116"/>
      <c r="E117" s="39" t="s">
        <v>146</v>
      </c>
      <c r="F117" s="48"/>
      <c r="G117" s="103"/>
      <c r="H117" s="14"/>
      <c r="I117" s="103"/>
      <c r="J117" s="33" t="s">
        <v>151</v>
      </c>
      <c r="K117" s="33">
        <v>0.75</v>
      </c>
      <c r="L117" s="103">
        <f t="shared" si="3"/>
        <v>0.75</v>
      </c>
      <c r="M117" s="33"/>
      <c r="N117" s="95"/>
    </row>
    <row r="118" spans="1:14" ht="12.75">
      <c r="A118" s="33">
        <v>113</v>
      </c>
      <c r="B118" s="135" t="s">
        <v>76</v>
      </c>
      <c r="C118" s="135" t="s">
        <v>31</v>
      </c>
      <c r="D118" s="135" t="s">
        <v>54</v>
      </c>
      <c r="E118" s="61"/>
      <c r="F118" s="48"/>
      <c r="G118" s="103"/>
      <c r="H118" s="14" t="s">
        <v>104</v>
      </c>
      <c r="I118" s="103">
        <v>0.5</v>
      </c>
      <c r="J118" s="33"/>
      <c r="K118" s="33"/>
      <c r="L118" s="103">
        <f t="shared" si="3"/>
        <v>0.5</v>
      </c>
      <c r="M118" s="33"/>
      <c r="N118" s="95"/>
    </row>
    <row r="119" spans="1:14" ht="12.75">
      <c r="A119" s="33">
        <v>114</v>
      </c>
      <c r="B119" s="135" t="s">
        <v>129</v>
      </c>
      <c r="C119" s="135" t="s">
        <v>31</v>
      </c>
      <c r="D119" s="39"/>
      <c r="E119" s="135" t="s">
        <v>138</v>
      </c>
      <c r="F119" s="48"/>
      <c r="G119" s="103"/>
      <c r="H119" s="14" t="s">
        <v>104</v>
      </c>
      <c r="I119" s="103">
        <v>0.5</v>
      </c>
      <c r="J119" s="33" t="s">
        <v>150</v>
      </c>
      <c r="K119" s="33">
        <v>2</v>
      </c>
      <c r="L119" s="103">
        <f t="shared" si="3"/>
        <v>2.5</v>
      </c>
      <c r="M119" s="33"/>
      <c r="N119" s="95" t="s">
        <v>1585</v>
      </c>
    </row>
    <row r="120" spans="1:14" ht="12.75">
      <c r="A120" s="33"/>
      <c r="B120" s="14"/>
      <c r="C120" s="33"/>
      <c r="D120" s="61"/>
      <c r="E120" s="61"/>
      <c r="F120" s="48"/>
      <c r="G120" s="103"/>
      <c r="H120" s="14"/>
      <c r="I120" s="103"/>
      <c r="J120" s="33"/>
      <c r="K120" s="33"/>
      <c r="L120" s="103"/>
      <c r="M120" s="43"/>
      <c r="N120" s="95"/>
    </row>
    <row r="121" spans="1:14" ht="12.75">
      <c r="A121" s="33"/>
      <c r="B121" s="14"/>
      <c r="C121" s="14"/>
      <c r="D121" s="61"/>
      <c r="E121" s="61"/>
      <c r="F121" s="48"/>
      <c r="G121" s="103"/>
      <c r="H121" s="14"/>
      <c r="I121" s="103"/>
      <c r="J121" s="33"/>
      <c r="K121" s="33"/>
      <c r="L121" s="103"/>
      <c r="M121" s="43"/>
      <c r="N121" s="95"/>
    </row>
    <row r="122" spans="1:14" ht="12.75">
      <c r="A122" s="33"/>
      <c r="B122" s="14"/>
      <c r="C122" s="14"/>
      <c r="D122" s="61"/>
      <c r="E122" s="61"/>
      <c r="F122" s="48"/>
      <c r="G122" s="103"/>
      <c r="H122" s="14"/>
      <c r="I122" s="103"/>
      <c r="J122" s="33"/>
      <c r="K122" s="33"/>
      <c r="L122" s="103"/>
      <c r="M122" s="33"/>
      <c r="N122" s="95"/>
    </row>
    <row r="123" spans="1:14" ht="12.75">
      <c r="A123" s="33"/>
      <c r="B123" s="33"/>
      <c r="C123" s="33"/>
      <c r="D123" s="39"/>
      <c r="E123" s="39"/>
      <c r="F123" s="48"/>
      <c r="G123" s="103"/>
      <c r="H123" s="14"/>
      <c r="I123" s="103"/>
      <c r="J123" s="33"/>
      <c r="K123" s="33"/>
      <c r="L123" s="103"/>
      <c r="M123" s="33"/>
      <c r="N123" s="95"/>
    </row>
    <row r="124" spans="1:14" ht="12.75">
      <c r="A124" s="33"/>
      <c r="B124" s="14"/>
      <c r="C124" s="33"/>
      <c r="D124" s="61"/>
      <c r="E124" s="61"/>
      <c r="F124" s="48"/>
      <c r="G124" s="103"/>
      <c r="H124" s="33"/>
      <c r="I124" s="103"/>
      <c r="J124" s="33"/>
      <c r="K124" s="33"/>
      <c r="L124" s="103"/>
      <c r="M124" s="33"/>
      <c r="N124" s="95"/>
    </row>
    <row r="125" spans="1:14" ht="12.75">
      <c r="A125" s="33"/>
      <c r="B125" s="33"/>
      <c r="C125" s="33"/>
      <c r="D125" s="61"/>
      <c r="E125" s="61"/>
      <c r="F125" s="48"/>
      <c r="G125" s="103"/>
      <c r="H125" s="33"/>
      <c r="I125" s="103"/>
      <c r="J125" s="33"/>
      <c r="K125" s="33"/>
      <c r="L125" s="103"/>
      <c r="M125" s="33"/>
      <c r="N125" s="95"/>
    </row>
    <row r="126" spans="1:14" ht="12.75">
      <c r="A126" s="33"/>
      <c r="B126" s="33"/>
      <c r="C126" s="33"/>
      <c r="D126" s="61"/>
      <c r="E126" s="61"/>
      <c r="F126" s="48"/>
      <c r="G126" s="103"/>
      <c r="H126" s="33"/>
      <c r="I126" s="103"/>
      <c r="J126" s="33"/>
      <c r="K126" s="33"/>
      <c r="L126" s="103"/>
      <c r="M126" s="43"/>
      <c r="N126" s="95"/>
    </row>
    <row r="127" spans="1:14" ht="12.75">
      <c r="A127" s="33"/>
      <c r="B127" s="14"/>
      <c r="C127" s="33"/>
      <c r="D127" s="61"/>
      <c r="E127" s="61"/>
      <c r="F127" s="48"/>
      <c r="G127" s="103"/>
      <c r="H127" s="33"/>
      <c r="I127" s="103"/>
      <c r="J127" s="33"/>
      <c r="K127" s="33"/>
      <c r="L127" s="103"/>
      <c r="M127" s="33"/>
      <c r="N127" s="95"/>
    </row>
    <row r="128" spans="1:14" ht="12.75">
      <c r="A128" s="33"/>
      <c r="B128" s="14"/>
      <c r="C128" s="14"/>
      <c r="D128" s="61"/>
      <c r="E128" s="61"/>
      <c r="F128" s="48"/>
      <c r="G128" s="103"/>
      <c r="H128" s="14"/>
      <c r="I128" s="103"/>
      <c r="J128" s="33"/>
      <c r="K128" s="33"/>
      <c r="L128" s="103"/>
      <c r="M128" s="33"/>
      <c r="N128" s="95"/>
    </row>
    <row r="129" spans="1:14" ht="12.75">
      <c r="A129" s="33"/>
      <c r="B129" s="33"/>
      <c r="C129" s="33"/>
      <c r="D129" s="39"/>
      <c r="E129" s="61"/>
      <c r="F129" s="48"/>
      <c r="G129" s="103"/>
      <c r="H129" s="14"/>
      <c r="I129" s="103"/>
      <c r="J129" s="33"/>
      <c r="K129" s="33"/>
      <c r="L129" s="103"/>
      <c r="M129" s="33"/>
      <c r="N129" s="95"/>
    </row>
    <row r="130" spans="1:14" ht="12.75">
      <c r="A130" s="33"/>
      <c r="B130" s="14"/>
      <c r="C130" s="14"/>
      <c r="D130" s="61"/>
      <c r="E130" s="61"/>
      <c r="F130" s="48"/>
      <c r="G130" s="103"/>
      <c r="H130" s="14"/>
      <c r="I130" s="103"/>
      <c r="J130" s="33"/>
      <c r="K130" s="33"/>
      <c r="L130" s="103"/>
      <c r="M130" s="33"/>
      <c r="N130" s="95"/>
    </row>
    <row r="131" spans="1:14" ht="12.75">
      <c r="A131" s="33"/>
      <c r="B131" s="33"/>
      <c r="C131" s="33"/>
      <c r="D131" s="39"/>
      <c r="E131" s="39"/>
      <c r="F131" s="48"/>
      <c r="G131" s="103"/>
      <c r="H131" s="33"/>
      <c r="I131" s="103"/>
      <c r="J131" s="33"/>
      <c r="K131" s="33"/>
      <c r="L131" s="103"/>
      <c r="M131" s="33"/>
      <c r="N131" s="95"/>
    </row>
    <row r="132" spans="1:14" ht="12.75">
      <c r="A132" s="33"/>
      <c r="B132" s="33"/>
      <c r="C132" s="33"/>
      <c r="D132" s="39"/>
      <c r="E132" s="61"/>
      <c r="F132" s="48"/>
      <c r="G132" s="103"/>
      <c r="H132" s="14"/>
      <c r="I132" s="103"/>
      <c r="J132" s="33"/>
      <c r="K132" s="33"/>
      <c r="L132" s="103"/>
      <c r="M132" s="33"/>
      <c r="N132" s="95"/>
    </row>
    <row r="133" spans="1:14" ht="12.75">
      <c r="A133" s="33"/>
      <c r="B133" s="14"/>
      <c r="C133" s="14"/>
      <c r="D133" s="61"/>
      <c r="E133" s="61"/>
      <c r="F133" s="48"/>
      <c r="G133" s="103"/>
      <c r="H133" s="33"/>
      <c r="I133" s="103"/>
      <c r="J133" s="33"/>
      <c r="K133" s="33"/>
      <c r="L133" s="103"/>
      <c r="M133" s="33"/>
      <c r="N133" s="95"/>
    </row>
    <row r="134" spans="1:14" ht="12.75">
      <c r="A134" s="33"/>
      <c r="B134" s="33"/>
      <c r="C134" s="33"/>
      <c r="D134" s="39"/>
      <c r="E134" s="61"/>
      <c r="F134" s="48"/>
      <c r="G134" s="103"/>
      <c r="H134" s="14"/>
      <c r="I134" s="103"/>
      <c r="J134" s="33"/>
      <c r="K134" s="33"/>
      <c r="L134" s="103"/>
      <c r="M134" s="33"/>
      <c r="N134" s="95"/>
    </row>
    <row r="135" spans="1:14" ht="12.75">
      <c r="A135" s="33"/>
      <c r="B135" s="33"/>
      <c r="C135" s="33"/>
      <c r="D135" s="39"/>
      <c r="E135" s="61"/>
      <c r="F135" s="48"/>
      <c r="G135" s="103"/>
      <c r="H135" s="14"/>
      <c r="I135" s="103"/>
      <c r="J135" s="33"/>
      <c r="K135" s="33"/>
      <c r="L135" s="103"/>
      <c r="M135" s="33"/>
      <c r="N135" s="95"/>
    </row>
    <row r="136" spans="1:14" ht="12.75">
      <c r="A136" s="33"/>
      <c r="B136" s="14"/>
      <c r="C136" s="14"/>
      <c r="D136" s="61"/>
      <c r="E136" s="61"/>
      <c r="F136" s="48"/>
      <c r="G136" s="103"/>
      <c r="H136" s="14"/>
      <c r="I136" s="103"/>
      <c r="J136" s="33"/>
      <c r="K136" s="33"/>
      <c r="L136" s="103"/>
      <c r="M136" s="33"/>
      <c r="N136" s="95"/>
    </row>
    <row r="137" spans="1:14" ht="12.75">
      <c r="A137" s="33"/>
      <c r="B137" s="14"/>
      <c r="C137" s="14"/>
      <c r="D137" s="61"/>
      <c r="E137" s="61"/>
      <c r="F137" s="48"/>
      <c r="G137" s="103"/>
      <c r="H137" s="14"/>
      <c r="I137" s="103"/>
      <c r="J137" s="33"/>
      <c r="K137" s="33"/>
      <c r="L137" s="103"/>
      <c r="M137" s="33"/>
      <c r="N137" s="95"/>
    </row>
    <row r="138" spans="1:14" ht="12.75">
      <c r="A138" s="33"/>
      <c r="B138" s="14"/>
      <c r="C138" s="14"/>
      <c r="D138" s="61"/>
      <c r="E138" s="61"/>
      <c r="F138" s="48"/>
      <c r="G138" s="103"/>
      <c r="H138" s="14"/>
      <c r="I138" s="103"/>
      <c r="J138" s="33"/>
      <c r="K138" s="33"/>
      <c r="L138" s="103"/>
      <c r="M138" s="33"/>
      <c r="N138" s="95"/>
    </row>
    <row r="139" spans="1:14" ht="12.75">
      <c r="A139" s="33"/>
      <c r="B139" s="65"/>
      <c r="C139" s="65"/>
      <c r="D139" s="65"/>
      <c r="E139" s="61"/>
      <c r="F139" s="77"/>
      <c r="G139" s="103"/>
      <c r="H139" s="14"/>
      <c r="I139" s="103"/>
      <c r="J139" s="33"/>
      <c r="K139" s="33"/>
      <c r="L139" s="103"/>
      <c r="M139" s="33"/>
      <c r="N139" s="95"/>
    </row>
    <row r="152" spans="2:11" s="95" customFormat="1" ht="13.5" thickBot="1">
      <c r="B152" s="18"/>
      <c r="C152" s="18"/>
      <c r="D152" s="97"/>
      <c r="I152" s="188"/>
      <c r="K152" s="20"/>
    </row>
    <row r="153" spans="2:11" s="95" customFormat="1" ht="13.5" thickBot="1">
      <c r="B153" s="106"/>
      <c r="C153" s="106"/>
      <c r="D153" s="107"/>
      <c r="I153" s="188"/>
      <c r="K153" s="20"/>
    </row>
    <row r="154" spans="2:11" s="95" customFormat="1" ht="13.5" thickBot="1">
      <c r="B154" s="106"/>
      <c r="C154" s="106"/>
      <c r="D154" s="106"/>
      <c r="I154" s="188"/>
      <c r="K154" s="20"/>
    </row>
    <row r="155" spans="2:11" s="95" customFormat="1" ht="13.5" thickBot="1">
      <c r="B155" s="106"/>
      <c r="C155" s="106"/>
      <c r="D155" s="106"/>
      <c r="I155" s="188"/>
      <c r="K155" s="20"/>
    </row>
    <row r="156" spans="2:11" s="95" customFormat="1" ht="13.5" thickBot="1">
      <c r="B156" s="106"/>
      <c r="C156" s="106"/>
      <c r="D156" s="106"/>
      <c r="I156" s="188"/>
      <c r="K156" s="20"/>
    </row>
    <row r="157" spans="2:11" s="95" customFormat="1" ht="13.5" thickBot="1">
      <c r="B157" s="106"/>
      <c r="C157" s="106"/>
      <c r="D157" s="106"/>
      <c r="I157" s="188"/>
      <c r="K157" s="20"/>
    </row>
    <row r="158" spans="2:11" s="95" customFormat="1" ht="13.5" thickBot="1">
      <c r="B158" s="106"/>
      <c r="C158" s="106"/>
      <c r="D158" s="106"/>
      <c r="I158" s="188"/>
      <c r="K158" s="20"/>
    </row>
    <row r="159" spans="2:11" s="95" customFormat="1" ht="13.5" thickBot="1">
      <c r="B159" s="106"/>
      <c r="C159" s="106"/>
      <c r="D159" s="106"/>
      <c r="I159" s="188"/>
      <c r="K159" s="20"/>
    </row>
    <row r="160" spans="2:11" s="95" customFormat="1" ht="13.5" thickBot="1">
      <c r="B160" s="106"/>
      <c r="C160" s="106"/>
      <c r="D160" s="106"/>
      <c r="I160" s="188"/>
      <c r="K160" s="20"/>
    </row>
    <row r="161" spans="2:11" s="95" customFormat="1" ht="13.5" thickBot="1">
      <c r="B161" s="106"/>
      <c r="C161" s="106"/>
      <c r="D161" s="106"/>
      <c r="I161" s="188"/>
      <c r="K161" s="20"/>
    </row>
  </sheetData>
  <sheetProtection/>
  <mergeCells count="4">
    <mergeCell ref="A1:M1"/>
    <mergeCell ref="A2:M2"/>
    <mergeCell ref="A3:L3"/>
    <mergeCell ref="N72:R72"/>
  </mergeCells>
  <printOptions/>
  <pageMargins left="0.25" right="0" top="0.5" bottom="0.4"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R75"/>
  <sheetViews>
    <sheetView zoomScalePageLayoutView="0" workbookViewId="0" topLeftCell="A1">
      <selection activeCell="H13" sqref="H13"/>
    </sheetView>
  </sheetViews>
  <sheetFormatPr defaultColWidth="9.140625" defaultRowHeight="12.75"/>
  <cols>
    <col min="1" max="1" width="4.28125" style="22" customWidth="1"/>
    <col min="2" max="2" width="17.7109375" style="19" customWidth="1"/>
    <col min="3" max="3" width="9.140625" style="19" customWidth="1"/>
    <col min="4" max="4" width="8.28125" style="27" customWidth="1"/>
    <col min="5" max="5" width="19.57421875" style="21" customWidth="1"/>
    <col min="6" max="6" width="6.8515625" style="79" customWidth="1"/>
    <col min="7" max="7" width="20.140625" style="18" customWidth="1"/>
    <col min="8" max="8" width="5.57421875" style="20" customWidth="1"/>
    <col min="9" max="9" width="14.421875" style="19" customWidth="1"/>
    <col min="10" max="10" width="5.8515625" style="20" customWidth="1"/>
    <col min="11" max="11" width="8.8515625" style="22" customWidth="1"/>
    <col min="12" max="12" width="13.140625" style="22" customWidth="1"/>
    <col min="13" max="13" width="7.00390625" style="22" customWidth="1"/>
    <col min="14" max="16384" width="9.140625" style="19" customWidth="1"/>
  </cols>
  <sheetData>
    <row r="1" spans="1:12" ht="15.75">
      <c r="A1" s="278" t="s">
        <v>94</v>
      </c>
      <c r="B1" s="278"/>
      <c r="C1" s="278"/>
      <c r="D1" s="278"/>
      <c r="E1" s="278"/>
      <c r="F1" s="278"/>
      <c r="G1" s="278"/>
      <c r="H1" s="278"/>
      <c r="I1" s="278"/>
      <c r="J1" s="278"/>
      <c r="K1" s="278"/>
      <c r="L1" s="278"/>
    </row>
    <row r="2" spans="1:13" s="9" customFormat="1" ht="19.5" customHeight="1">
      <c r="A2" s="275" t="s">
        <v>15</v>
      </c>
      <c r="B2" s="275"/>
      <c r="C2" s="275"/>
      <c r="D2" s="275"/>
      <c r="E2" s="275"/>
      <c r="F2" s="275"/>
      <c r="G2" s="275"/>
      <c r="H2" s="275"/>
      <c r="I2" s="275"/>
      <c r="J2" s="275"/>
      <c r="K2" s="275"/>
      <c r="L2" s="275"/>
      <c r="M2" s="22"/>
    </row>
    <row r="3" spans="1:18" ht="78" customHeight="1">
      <c r="A3" s="269" t="s">
        <v>1571</v>
      </c>
      <c r="B3" s="270"/>
      <c r="C3" s="270"/>
      <c r="D3" s="270"/>
      <c r="E3" s="270"/>
      <c r="F3" s="270"/>
      <c r="G3" s="270"/>
      <c r="H3" s="270"/>
      <c r="I3" s="270"/>
      <c r="J3" s="270"/>
      <c r="K3" s="270"/>
      <c r="L3" s="270"/>
      <c r="M3" s="17"/>
      <c r="N3" s="9"/>
      <c r="O3" s="9"/>
      <c r="P3" s="9"/>
      <c r="Q3" s="9"/>
      <c r="R3" s="9"/>
    </row>
    <row r="4" spans="1:18" s="26" customFormat="1" ht="12.75">
      <c r="A4" s="9"/>
      <c r="B4" s="54"/>
      <c r="C4" s="54"/>
      <c r="D4" s="66"/>
      <c r="E4" s="54"/>
      <c r="F4" s="63"/>
      <c r="G4" s="20"/>
      <c r="H4" s="54"/>
      <c r="I4" s="54"/>
      <c r="J4" s="54"/>
      <c r="K4" s="54"/>
      <c r="L4" s="54"/>
      <c r="M4" s="22"/>
      <c r="N4" s="9"/>
      <c r="O4" s="9"/>
      <c r="P4" s="9"/>
      <c r="Q4" s="9"/>
      <c r="R4" s="9"/>
    </row>
    <row r="5" spans="1:18" ht="12.75">
      <c r="A5" s="7" t="s">
        <v>0</v>
      </c>
      <c r="B5" s="7" t="s">
        <v>1</v>
      </c>
      <c r="C5" s="7" t="s">
        <v>2</v>
      </c>
      <c r="D5" s="28" t="s">
        <v>3</v>
      </c>
      <c r="E5" s="72" t="s">
        <v>4</v>
      </c>
      <c r="F5" s="157" t="s">
        <v>5</v>
      </c>
      <c r="G5" s="7" t="s">
        <v>6</v>
      </c>
      <c r="H5" s="7" t="s">
        <v>7</v>
      </c>
      <c r="I5" s="7" t="s">
        <v>18</v>
      </c>
      <c r="J5" s="7" t="s">
        <v>5</v>
      </c>
      <c r="K5" s="7" t="s">
        <v>8</v>
      </c>
      <c r="L5" s="7" t="s">
        <v>9</v>
      </c>
      <c r="M5" s="17"/>
      <c r="N5" s="9"/>
      <c r="O5" s="9"/>
      <c r="P5" s="9"/>
      <c r="Q5" s="9"/>
      <c r="R5" s="9"/>
    </row>
    <row r="6" spans="1:18" s="26" customFormat="1" ht="12.75">
      <c r="A6" s="7">
        <v>1</v>
      </c>
      <c r="B6" s="93" t="s">
        <v>430</v>
      </c>
      <c r="C6" s="93" t="s">
        <v>431</v>
      </c>
      <c r="D6" s="137" t="s">
        <v>435</v>
      </c>
      <c r="E6" s="184"/>
      <c r="F6" s="122"/>
      <c r="G6" s="93" t="s">
        <v>1185</v>
      </c>
      <c r="H6" s="93">
        <v>1</v>
      </c>
      <c r="I6" s="93" t="s">
        <v>432</v>
      </c>
      <c r="J6" s="93">
        <v>4</v>
      </c>
      <c r="K6" s="64">
        <f aca="true" t="shared" si="0" ref="K6:K37">J6+H6+F6</f>
        <v>5</v>
      </c>
      <c r="L6" s="7"/>
      <c r="M6" s="17"/>
      <c r="N6" s="9"/>
      <c r="O6" s="9"/>
      <c r="P6" s="9"/>
      <c r="Q6" s="9"/>
      <c r="R6" s="9"/>
    </row>
    <row r="7" spans="1:18" s="26" customFormat="1" ht="12.75">
      <c r="A7" s="7">
        <v>2</v>
      </c>
      <c r="B7" s="93" t="s">
        <v>445</v>
      </c>
      <c r="C7" s="93" t="s">
        <v>200</v>
      </c>
      <c r="D7" s="137" t="s">
        <v>446</v>
      </c>
      <c r="E7" s="184"/>
      <c r="F7" s="122"/>
      <c r="G7" s="93"/>
      <c r="H7" s="93"/>
      <c r="I7" s="93" t="s">
        <v>432</v>
      </c>
      <c r="J7" s="93">
        <v>4</v>
      </c>
      <c r="K7" s="7">
        <f t="shared" si="0"/>
        <v>4</v>
      </c>
      <c r="L7" s="7"/>
      <c r="M7" s="17"/>
      <c r="N7" s="9"/>
      <c r="O7" s="9"/>
      <c r="P7" s="9"/>
      <c r="Q7" s="9"/>
      <c r="R7" s="9"/>
    </row>
    <row r="8" spans="1:12" ht="12.75">
      <c r="A8" s="7">
        <v>3</v>
      </c>
      <c r="B8" s="92" t="s">
        <v>447</v>
      </c>
      <c r="C8" s="92" t="s">
        <v>278</v>
      </c>
      <c r="D8" s="138" t="s">
        <v>440</v>
      </c>
      <c r="E8" s="111"/>
      <c r="F8" s="110"/>
      <c r="G8" s="92" t="s">
        <v>1169</v>
      </c>
      <c r="H8" s="92">
        <v>0.5</v>
      </c>
      <c r="I8" s="92" t="s">
        <v>359</v>
      </c>
      <c r="J8" s="92">
        <v>3</v>
      </c>
      <c r="K8" s="64">
        <f t="shared" si="0"/>
        <v>3.5</v>
      </c>
      <c r="L8" s="64"/>
    </row>
    <row r="9" spans="1:12" ht="12.75">
      <c r="A9" s="7">
        <v>4</v>
      </c>
      <c r="B9" s="92" t="s">
        <v>454</v>
      </c>
      <c r="C9" s="92" t="s">
        <v>41</v>
      </c>
      <c r="D9" s="138" t="s">
        <v>455</v>
      </c>
      <c r="E9" s="111"/>
      <c r="F9" s="110"/>
      <c r="G9" s="92"/>
      <c r="H9" s="92"/>
      <c r="I9" s="92" t="s">
        <v>359</v>
      </c>
      <c r="J9" s="92">
        <v>3</v>
      </c>
      <c r="K9" s="64">
        <f t="shared" si="0"/>
        <v>3</v>
      </c>
      <c r="L9" s="64"/>
    </row>
    <row r="10" spans="1:18" ht="12.75">
      <c r="A10" s="7">
        <v>5</v>
      </c>
      <c r="B10" s="15" t="s">
        <v>468</v>
      </c>
      <c r="C10" s="92" t="s">
        <v>469</v>
      </c>
      <c r="D10" s="138" t="s">
        <v>435</v>
      </c>
      <c r="E10" s="111"/>
      <c r="F10" s="110"/>
      <c r="G10" s="92"/>
      <c r="H10" s="92"/>
      <c r="I10" s="92" t="s">
        <v>359</v>
      </c>
      <c r="J10" s="92">
        <v>3</v>
      </c>
      <c r="K10" s="64">
        <f t="shared" si="0"/>
        <v>3</v>
      </c>
      <c r="L10" s="92"/>
      <c r="N10" s="9"/>
      <c r="O10" s="9"/>
      <c r="P10" s="9"/>
      <c r="Q10" s="9"/>
      <c r="R10" s="9"/>
    </row>
    <row r="11" spans="1:18" ht="12.75">
      <c r="A11" s="7">
        <v>6</v>
      </c>
      <c r="B11" s="92" t="s">
        <v>50</v>
      </c>
      <c r="C11" s="92" t="s">
        <v>34</v>
      </c>
      <c r="D11" s="138" t="s">
        <v>435</v>
      </c>
      <c r="E11" s="111"/>
      <c r="F11" s="110"/>
      <c r="G11" s="92"/>
      <c r="H11" s="92"/>
      <c r="I11" s="92" t="s">
        <v>359</v>
      </c>
      <c r="J11" s="92">
        <v>3</v>
      </c>
      <c r="K11" s="64">
        <f t="shared" si="0"/>
        <v>3</v>
      </c>
      <c r="L11" s="64"/>
      <c r="N11" s="9"/>
      <c r="O11" s="9"/>
      <c r="P11" s="9"/>
      <c r="Q11" s="9"/>
      <c r="R11" s="9"/>
    </row>
    <row r="12" spans="1:18" ht="12.75">
      <c r="A12" s="7">
        <v>7</v>
      </c>
      <c r="B12" s="92" t="s">
        <v>433</v>
      </c>
      <c r="C12" s="92" t="s">
        <v>41</v>
      </c>
      <c r="D12" s="138" t="s">
        <v>436</v>
      </c>
      <c r="E12" s="111"/>
      <c r="F12" s="110"/>
      <c r="G12" s="92" t="s">
        <v>1144</v>
      </c>
      <c r="H12" s="92">
        <v>0.5</v>
      </c>
      <c r="I12" s="92" t="s">
        <v>437</v>
      </c>
      <c r="J12" s="92">
        <v>2</v>
      </c>
      <c r="K12" s="64">
        <f t="shared" si="0"/>
        <v>2.5</v>
      </c>
      <c r="L12" s="64"/>
      <c r="N12" s="9"/>
      <c r="O12" s="9"/>
      <c r="P12" s="9"/>
      <c r="Q12" s="9"/>
      <c r="R12" s="9"/>
    </row>
    <row r="13" spans="1:18" s="26" customFormat="1" ht="12.75">
      <c r="A13" s="7">
        <v>8</v>
      </c>
      <c r="B13" s="92" t="s">
        <v>170</v>
      </c>
      <c r="C13" s="92" t="s">
        <v>41</v>
      </c>
      <c r="D13" s="138" t="s">
        <v>444</v>
      </c>
      <c r="E13" s="111"/>
      <c r="F13" s="110"/>
      <c r="G13" s="92"/>
      <c r="H13" s="92"/>
      <c r="I13" s="92" t="s">
        <v>437</v>
      </c>
      <c r="J13" s="92">
        <v>2</v>
      </c>
      <c r="K13" s="64">
        <f t="shared" si="0"/>
        <v>2</v>
      </c>
      <c r="L13" s="64"/>
      <c r="M13" s="17"/>
      <c r="N13" s="9"/>
      <c r="O13" s="9"/>
      <c r="P13" s="9"/>
      <c r="Q13" s="9"/>
      <c r="R13" s="9"/>
    </row>
    <row r="14" spans="1:18" s="1" customFormat="1" ht="12.75">
      <c r="A14" s="7">
        <v>9</v>
      </c>
      <c r="B14" s="92" t="s">
        <v>443</v>
      </c>
      <c r="C14" s="92" t="s">
        <v>164</v>
      </c>
      <c r="D14" s="138" t="s">
        <v>444</v>
      </c>
      <c r="E14" s="111"/>
      <c r="F14" s="110"/>
      <c r="G14" s="92"/>
      <c r="H14" s="92"/>
      <c r="I14" s="92" t="s">
        <v>437</v>
      </c>
      <c r="J14" s="92">
        <v>2</v>
      </c>
      <c r="K14" s="64">
        <f t="shared" si="0"/>
        <v>2</v>
      </c>
      <c r="L14" s="64"/>
      <c r="M14" s="22"/>
      <c r="N14" s="9"/>
      <c r="O14" s="9"/>
      <c r="P14" s="9"/>
      <c r="Q14" s="9"/>
      <c r="R14" s="9"/>
    </row>
    <row r="15" spans="1:18" ht="12.75">
      <c r="A15" s="7">
        <v>10</v>
      </c>
      <c r="B15" s="92" t="s">
        <v>438</v>
      </c>
      <c r="C15" s="92" t="s">
        <v>439</v>
      </c>
      <c r="D15" s="138" t="s">
        <v>440</v>
      </c>
      <c r="E15" s="111"/>
      <c r="F15" s="110"/>
      <c r="G15" s="92" t="s">
        <v>1144</v>
      </c>
      <c r="H15" s="92">
        <v>0.5</v>
      </c>
      <c r="I15" s="92" t="s">
        <v>197</v>
      </c>
      <c r="J15" s="92">
        <v>1.5</v>
      </c>
      <c r="K15" s="64">
        <f t="shared" si="0"/>
        <v>2</v>
      </c>
      <c r="L15" s="64"/>
      <c r="N15" s="9"/>
      <c r="O15" s="9"/>
      <c r="P15" s="9"/>
      <c r="Q15" s="9"/>
      <c r="R15" s="9"/>
    </row>
    <row r="16" spans="1:18" s="26" customFormat="1" ht="12.75">
      <c r="A16" s="7">
        <v>11</v>
      </c>
      <c r="B16" s="94" t="s">
        <v>450</v>
      </c>
      <c r="C16" s="94" t="s">
        <v>157</v>
      </c>
      <c r="D16" s="141" t="s">
        <v>452</v>
      </c>
      <c r="E16" s="94"/>
      <c r="F16" s="110"/>
      <c r="G16" s="92"/>
      <c r="H16" s="92"/>
      <c r="I16" s="92" t="s">
        <v>197</v>
      </c>
      <c r="J16" s="92">
        <v>1.5</v>
      </c>
      <c r="K16" s="64">
        <f t="shared" si="0"/>
        <v>1.5</v>
      </c>
      <c r="L16" s="64"/>
      <c r="M16" s="22"/>
      <c r="N16" s="9"/>
      <c r="O16" s="9"/>
      <c r="P16" s="9"/>
      <c r="Q16" s="9"/>
      <c r="R16" s="9"/>
    </row>
    <row r="17" spans="1:18" ht="12.75">
      <c r="A17" s="7">
        <v>12</v>
      </c>
      <c r="B17" s="92" t="s">
        <v>471</v>
      </c>
      <c r="C17" s="92" t="s">
        <v>472</v>
      </c>
      <c r="D17" s="138" t="s">
        <v>476</v>
      </c>
      <c r="E17" s="138"/>
      <c r="F17" s="110"/>
      <c r="G17" s="92"/>
      <c r="H17" s="92"/>
      <c r="I17" s="92" t="s">
        <v>197</v>
      </c>
      <c r="J17" s="92">
        <v>1.5</v>
      </c>
      <c r="K17" s="64">
        <f t="shared" si="0"/>
        <v>1.5</v>
      </c>
      <c r="L17" s="64"/>
      <c r="M17" s="17"/>
      <c r="N17" s="9"/>
      <c r="O17" s="9"/>
      <c r="P17" s="9"/>
      <c r="Q17" s="9"/>
      <c r="R17" s="9"/>
    </row>
    <row r="18" spans="1:18" ht="12.75">
      <c r="A18" s="7">
        <v>13</v>
      </c>
      <c r="B18" s="92" t="s">
        <v>470</v>
      </c>
      <c r="C18" s="92" t="s">
        <v>31</v>
      </c>
      <c r="D18" s="138" t="s">
        <v>476</v>
      </c>
      <c r="E18" s="138"/>
      <c r="F18" s="110"/>
      <c r="G18" s="92"/>
      <c r="H18" s="92"/>
      <c r="I18" s="92" t="s">
        <v>197</v>
      </c>
      <c r="J18" s="92">
        <v>1.5</v>
      </c>
      <c r="K18" s="64">
        <f t="shared" si="0"/>
        <v>1.5</v>
      </c>
      <c r="L18" s="64"/>
      <c r="N18" s="9"/>
      <c r="O18" s="9"/>
      <c r="P18" s="9"/>
      <c r="Q18" s="9"/>
      <c r="R18" s="9"/>
    </row>
    <row r="19" spans="1:18" ht="12.75">
      <c r="A19" s="7">
        <v>14</v>
      </c>
      <c r="B19" s="92" t="s">
        <v>236</v>
      </c>
      <c r="C19" s="92" t="s">
        <v>41</v>
      </c>
      <c r="D19" s="138" t="s">
        <v>459</v>
      </c>
      <c r="E19" s="111"/>
      <c r="F19" s="110"/>
      <c r="G19" s="92"/>
      <c r="H19" s="92"/>
      <c r="I19" s="92" t="s">
        <v>251</v>
      </c>
      <c r="J19" s="92">
        <v>1</v>
      </c>
      <c r="K19" s="64">
        <f t="shared" si="0"/>
        <v>1</v>
      </c>
      <c r="L19" s="64"/>
      <c r="N19" s="9"/>
      <c r="O19" s="9"/>
      <c r="P19" s="9"/>
      <c r="Q19" s="9"/>
      <c r="R19" s="9"/>
    </row>
    <row r="20" spans="1:18" ht="12.75">
      <c r="A20" s="7">
        <v>15</v>
      </c>
      <c r="B20" s="15" t="s">
        <v>1008</v>
      </c>
      <c r="C20" s="15" t="s">
        <v>200</v>
      </c>
      <c r="D20" s="15" t="s">
        <v>446</v>
      </c>
      <c r="E20" s="146" t="s">
        <v>1022</v>
      </c>
      <c r="F20" s="110">
        <v>1</v>
      </c>
      <c r="G20" s="92"/>
      <c r="H20" s="92"/>
      <c r="I20" s="92"/>
      <c r="J20" s="92"/>
      <c r="K20" s="64">
        <f t="shared" si="0"/>
        <v>1</v>
      </c>
      <c r="L20" s="64"/>
      <c r="N20" s="9"/>
      <c r="O20" s="9"/>
      <c r="P20" s="9"/>
      <c r="Q20" s="9"/>
      <c r="R20" s="9"/>
    </row>
    <row r="21" spans="1:18" s="26" customFormat="1" ht="12.75">
      <c r="A21" s="7">
        <v>16</v>
      </c>
      <c r="B21" s="92" t="s">
        <v>461</v>
      </c>
      <c r="C21" s="92" t="s">
        <v>462</v>
      </c>
      <c r="D21" s="138" t="s">
        <v>446</v>
      </c>
      <c r="E21" s="111"/>
      <c r="F21" s="110"/>
      <c r="G21" s="92"/>
      <c r="H21" s="92"/>
      <c r="I21" s="92" t="s">
        <v>251</v>
      </c>
      <c r="J21" s="92">
        <v>1</v>
      </c>
      <c r="K21" s="64">
        <f t="shared" si="0"/>
        <v>1</v>
      </c>
      <c r="L21" s="64"/>
      <c r="M21" s="17"/>
      <c r="N21" s="9"/>
      <c r="O21" s="9"/>
      <c r="P21" s="9"/>
      <c r="Q21" s="9"/>
      <c r="R21" s="9"/>
    </row>
    <row r="22" spans="1:18" s="26" customFormat="1" ht="12.75">
      <c r="A22" s="7">
        <v>17</v>
      </c>
      <c r="B22" s="108" t="s">
        <v>474</v>
      </c>
      <c r="C22" s="64" t="s">
        <v>475</v>
      </c>
      <c r="D22" s="138" t="s">
        <v>477</v>
      </c>
      <c r="E22" s="147"/>
      <c r="F22" s="158"/>
      <c r="G22" s="132"/>
      <c r="H22" s="92"/>
      <c r="I22" s="92" t="s">
        <v>251</v>
      </c>
      <c r="J22" s="92">
        <v>1</v>
      </c>
      <c r="K22" s="64">
        <f t="shared" si="0"/>
        <v>1</v>
      </c>
      <c r="L22" s="64"/>
      <c r="M22" s="17"/>
      <c r="N22" s="9"/>
      <c r="O22" s="9"/>
      <c r="P22" s="9"/>
      <c r="Q22" s="9"/>
      <c r="R22" s="9"/>
    </row>
    <row r="23" spans="1:18" ht="12.75">
      <c r="A23" s="7">
        <v>18</v>
      </c>
      <c r="B23" s="15" t="s">
        <v>246</v>
      </c>
      <c r="C23" s="15" t="s">
        <v>43</v>
      </c>
      <c r="D23" s="15" t="s">
        <v>449</v>
      </c>
      <c r="E23" s="146" t="s">
        <v>1048</v>
      </c>
      <c r="F23" s="110">
        <v>0.5</v>
      </c>
      <c r="G23" s="92" t="s">
        <v>1642</v>
      </c>
      <c r="H23" s="92">
        <v>0.5</v>
      </c>
      <c r="I23" s="92"/>
      <c r="J23" s="92"/>
      <c r="K23" s="64">
        <f t="shared" si="0"/>
        <v>1</v>
      </c>
      <c r="L23" s="64"/>
      <c r="N23" s="89"/>
      <c r="O23" s="89"/>
      <c r="P23" s="89"/>
      <c r="Q23" s="89"/>
      <c r="R23" s="89"/>
    </row>
    <row r="24" spans="1:18" ht="12.75">
      <c r="A24" s="7">
        <v>19</v>
      </c>
      <c r="B24" s="94" t="s">
        <v>380</v>
      </c>
      <c r="C24" s="94" t="s">
        <v>44</v>
      </c>
      <c r="D24" s="138" t="s">
        <v>449</v>
      </c>
      <c r="E24" s="94"/>
      <c r="F24" s="110"/>
      <c r="G24" s="92"/>
      <c r="H24" s="92"/>
      <c r="I24" s="92" t="s">
        <v>251</v>
      </c>
      <c r="J24" s="92">
        <v>1</v>
      </c>
      <c r="K24" s="64">
        <f t="shared" si="0"/>
        <v>1</v>
      </c>
      <c r="L24" s="64"/>
      <c r="M24" s="17"/>
      <c r="N24" s="9"/>
      <c r="O24" s="9"/>
      <c r="P24" s="9"/>
      <c r="Q24" s="9"/>
      <c r="R24" s="9"/>
    </row>
    <row r="25" spans="1:18" ht="12.75">
      <c r="A25" s="7">
        <v>20</v>
      </c>
      <c r="B25" s="92" t="s">
        <v>460</v>
      </c>
      <c r="C25" s="92" t="s">
        <v>238</v>
      </c>
      <c r="D25" s="138" t="s">
        <v>446</v>
      </c>
      <c r="E25" s="111"/>
      <c r="F25" s="110"/>
      <c r="G25" s="92"/>
      <c r="H25" s="92"/>
      <c r="I25" s="92" t="s">
        <v>251</v>
      </c>
      <c r="J25" s="92">
        <v>1</v>
      </c>
      <c r="K25" s="64">
        <f t="shared" si="0"/>
        <v>1</v>
      </c>
      <c r="L25" s="64"/>
      <c r="N25" s="89"/>
      <c r="O25" s="89"/>
      <c r="P25" s="89"/>
      <c r="Q25" s="89"/>
      <c r="R25" s="89"/>
    </row>
    <row r="26" spans="1:18" ht="12.75">
      <c r="A26" s="7">
        <v>21</v>
      </c>
      <c r="B26" s="92" t="s">
        <v>370</v>
      </c>
      <c r="C26" s="92" t="s">
        <v>448</v>
      </c>
      <c r="D26" s="138" t="s">
        <v>449</v>
      </c>
      <c r="E26" s="111"/>
      <c r="F26" s="110"/>
      <c r="G26" s="92"/>
      <c r="H26" s="92"/>
      <c r="I26" s="92" t="s">
        <v>251</v>
      </c>
      <c r="J26" s="92">
        <v>1</v>
      </c>
      <c r="K26" s="64">
        <f t="shared" si="0"/>
        <v>1</v>
      </c>
      <c r="L26" s="64"/>
      <c r="N26" s="9"/>
      <c r="O26" s="9"/>
      <c r="P26" s="9"/>
      <c r="Q26" s="9"/>
      <c r="R26" s="9"/>
    </row>
    <row r="27" spans="1:13" s="26" customFormat="1" ht="12.75">
      <c r="A27" s="7">
        <v>22</v>
      </c>
      <c r="B27" s="92" t="s">
        <v>361</v>
      </c>
      <c r="C27" s="92" t="s">
        <v>154</v>
      </c>
      <c r="D27" s="138" t="s">
        <v>455</v>
      </c>
      <c r="E27" s="111"/>
      <c r="F27" s="110"/>
      <c r="G27" s="92"/>
      <c r="H27" s="92"/>
      <c r="I27" s="92" t="s">
        <v>251</v>
      </c>
      <c r="J27" s="92">
        <v>1</v>
      </c>
      <c r="K27" s="64">
        <f t="shared" si="0"/>
        <v>1</v>
      </c>
      <c r="L27" s="64"/>
      <c r="M27" s="17"/>
    </row>
    <row r="28" spans="1:12" ht="12.75">
      <c r="A28" s="7">
        <v>23</v>
      </c>
      <c r="B28" s="92" t="s">
        <v>458</v>
      </c>
      <c r="C28" s="92" t="s">
        <v>154</v>
      </c>
      <c r="D28" s="138" t="s">
        <v>459</v>
      </c>
      <c r="E28" s="111"/>
      <c r="F28" s="110"/>
      <c r="G28" s="92"/>
      <c r="H28" s="92"/>
      <c r="I28" s="92" t="s">
        <v>251</v>
      </c>
      <c r="J28" s="92">
        <v>1</v>
      </c>
      <c r="K28" s="64">
        <f t="shared" si="0"/>
        <v>1</v>
      </c>
      <c r="L28" s="64"/>
    </row>
    <row r="29" spans="1:12" ht="12.75">
      <c r="A29" s="7">
        <v>24</v>
      </c>
      <c r="B29" s="92" t="s">
        <v>380</v>
      </c>
      <c r="C29" s="92" t="s">
        <v>231</v>
      </c>
      <c r="D29" s="138" t="s">
        <v>455</v>
      </c>
      <c r="E29" s="111"/>
      <c r="F29" s="110"/>
      <c r="G29" s="92"/>
      <c r="H29" s="92"/>
      <c r="I29" s="92" t="s">
        <v>251</v>
      </c>
      <c r="J29" s="92">
        <v>1</v>
      </c>
      <c r="K29" s="64">
        <f t="shared" si="0"/>
        <v>1</v>
      </c>
      <c r="L29" s="64"/>
    </row>
    <row r="30" spans="1:12" ht="12.75">
      <c r="A30" s="7">
        <v>25</v>
      </c>
      <c r="B30" s="92" t="s">
        <v>464</v>
      </c>
      <c r="C30" s="92" t="s">
        <v>32</v>
      </c>
      <c r="D30" s="138" t="s">
        <v>467</v>
      </c>
      <c r="E30" s="111"/>
      <c r="F30" s="110"/>
      <c r="G30" s="92"/>
      <c r="H30" s="92"/>
      <c r="I30" s="92" t="s">
        <v>251</v>
      </c>
      <c r="J30" s="92">
        <v>1</v>
      </c>
      <c r="K30" s="64">
        <f t="shared" si="0"/>
        <v>1</v>
      </c>
      <c r="L30" s="64"/>
    </row>
    <row r="31" spans="1:13" s="26" customFormat="1" ht="12.75">
      <c r="A31" s="7">
        <v>26</v>
      </c>
      <c r="B31" s="92" t="s">
        <v>465</v>
      </c>
      <c r="C31" s="92" t="s">
        <v>412</v>
      </c>
      <c r="D31" s="138" t="s">
        <v>467</v>
      </c>
      <c r="E31" s="111"/>
      <c r="F31" s="110"/>
      <c r="G31" s="92"/>
      <c r="H31" s="92"/>
      <c r="I31" s="92" t="s">
        <v>251</v>
      </c>
      <c r="J31" s="92">
        <v>1</v>
      </c>
      <c r="K31" s="64">
        <f t="shared" si="0"/>
        <v>1</v>
      </c>
      <c r="L31" s="64"/>
      <c r="M31" s="17"/>
    </row>
    <row r="32" spans="1:12" ht="12.75">
      <c r="A32" s="7">
        <v>27</v>
      </c>
      <c r="B32" s="92" t="s">
        <v>456</v>
      </c>
      <c r="C32" s="92" t="s">
        <v>457</v>
      </c>
      <c r="D32" s="138" t="s">
        <v>459</v>
      </c>
      <c r="E32" s="111"/>
      <c r="F32" s="110"/>
      <c r="G32" s="92"/>
      <c r="H32" s="92"/>
      <c r="I32" s="92" t="s">
        <v>251</v>
      </c>
      <c r="J32" s="92">
        <v>1</v>
      </c>
      <c r="K32" s="64">
        <f t="shared" si="0"/>
        <v>1</v>
      </c>
      <c r="L32" s="92"/>
    </row>
    <row r="33" spans="1:12" ht="12.75">
      <c r="A33" s="7">
        <v>28</v>
      </c>
      <c r="B33" s="92" t="s">
        <v>473</v>
      </c>
      <c r="C33" s="92" t="s">
        <v>212</v>
      </c>
      <c r="D33" s="138" t="s">
        <v>476</v>
      </c>
      <c r="E33" s="138"/>
      <c r="F33" s="110"/>
      <c r="G33" s="92"/>
      <c r="H33" s="92"/>
      <c r="I33" s="92" t="s">
        <v>251</v>
      </c>
      <c r="J33" s="92">
        <v>1</v>
      </c>
      <c r="K33" s="64">
        <f t="shared" si="0"/>
        <v>1</v>
      </c>
      <c r="L33" s="64"/>
    </row>
    <row r="34" spans="1:12" ht="12.75">
      <c r="A34" s="7">
        <v>29</v>
      </c>
      <c r="B34" s="92" t="s">
        <v>256</v>
      </c>
      <c r="C34" s="92" t="s">
        <v>262</v>
      </c>
      <c r="D34" s="138" t="s">
        <v>446</v>
      </c>
      <c r="E34" s="111"/>
      <c r="F34" s="110"/>
      <c r="G34" s="92"/>
      <c r="H34" s="92"/>
      <c r="I34" s="92" t="s">
        <v>251</v>
      </c>
      <c r="J34" s="92">
        <v>1</v>
      </c>
      <c r="K34" s="64">
        <f t="shared" si="0"/>
        <v>1</v>
      </c>
      <c r="L34" s="64"/>
    </row>
    <row r="35" spans="1:12" ht="12.75">
      <c r="A35" s="7">
        <v>30</v>
      </c>
      <c r="B35" s="92" t="s">
        <v>466</v>
      </c>
      <c r="C35" s="92" t="s">
        <v>30</v>
      </c>
      <c r="D35" s="138" t="s">
        <v>467</v>
      </c>
      <c r="E35" s="111"/>
      <c r="F35" s="110"/>
      <c r="G35" s="92"/>
      <c r="H35" s="92"/>
      <c r="I35" s="92" t="s">
        <v>251</v>
      </c>
      <c r="J35" s="92">
        <v>1</v>
      </c>
      <c r="K35" s="64">
        <f t="shared" si="0"/>
        <v>1</v>
      </c>
      <c r="L35" s="64"/>
    </row>
    <row r="36" spans="1:14" s="95" customFormat="1" ht="12.75">
      <c r="A36" s="7">
        <v>31</v>
      </c>
      <c r="B36" s="92" t="s">
        <v>158</v>
      </c>
      <c r="C36" s="92" t="s">
        <v>30</v>
      </c>
      <c r="D36" s="138" t="s">
        <v>449</v>
      </c>
      <c r="E36" s="111"/>
      <c r="F36" s="110"/>
      <c r="G36" s="92"/>
      <c r="H36" s="92"/>
      <c r="I36" s="92" t="s">
        <v>251</v>
      </c>
      <c r="J36" s="92">
        <v>1</v>
      </c>
      <c r="K36" s="64">
        <f t="shared" si="0"/>
        <v>1</v>
      </c>
      <c r="L36" s="64"/>
      <c r="M36" s="20"/>
      <c r="N36" s="54"/>
    </row>
    <row r="37" spans="1:12" ht="12.75">
      <c r="A37" s="7">
        <v>32</v>
      </c>
      <c r="B37" s="92" t="s">
        <v>463</v>
      </c>
      <c r="C37" s="92" t="s">
        <v>30</v>
      </c>
      <c r="D37" s="138" t="s">
        <v>446</v>
      </c>
      <c r="E37" s="111"/>
      <c r="F37" s="110"/>
      <c r="G37" s="92"/>
      <c r="H37" s="92"/>
      <c r="I37" s="92" t="s">
        <v>251</v>
      </c>
      <c r="J37" s="92">
        <v>1</v>
      </c>
      <c r="K37" s="64">
        <f t="shared" si="0"/>
        <v>1</v>
      </c>
      <c r="L37" s="64"/>
    </row>
    <row r="38" spans="1:12" ht="12.75">
      <c r="A38" s="7">
        <v>33</v>
      </c>
      <c r="B38" s="92" t="s">
        <v>380</v>
      </c>
      <c r="C38" s="92" t="s">
        <v>31</v>
      </c>
      <c r="D38" s="138" t="s">
        <v>476</v>
      </c>
      <c r="E38" s="138"/>
      <c r="F38" s="110"/>
      <c r="G38" s="92"/>
      <c r="H38" s="92"/>
      <c r="I38" s="92" t="s">
        <v>251</v>
      </c>
      <c r="J38" s="92">
        <v>1</v>
      </c>
      <c r="K38" s="64">
        <f aca="true" t="shared" si="1" ref="K38:K69">J38+H38+F38</f>
        <v>1</v>
      </c>
      <c r="L38" s="64"/>
    </row>
    <row r="39" spans="1:12" ht="12.75">
      <c r="A39" s="7">
        <v>34</v>
      </c>
      <c r="B39" s="92" t="s">
        <v>1042</v>
      </c>
      <c r="C39" s="92" t="s">
        <v>181</v>
      </c>
      <c r="D39" s="138" t="s">
        <v>1150</v>
      </c>
      <c r="E39" s="111"/>
      <c r="F39" s="110"/>
      <c r="G39" s="92" t="s">
        <v>1157</v>
      </c>
      <c r="H39" s="92">
        <v>0.75</v>
      </c>
      <c r="I39" s="92"/>
      <c r="J39" s="92"/>
      <c r="K39" s="64">
        <f t="shared" si="1"/>
        <v>0.75</v>
      </c>
      <c r="L39" s="64"/>
    </row>
    <row r="40" spans="1:12" ht="12.75">
      <c r="A40" s="7">
        <v>35</v>
      </c>
      <c r="B40" s="92" t="s">
        <v>170</v>
      </c>
      <c r="C40" s="92" t="s">
        <v>291</v>
      </c>
      <c r="D40" s="138" t="s">
        <v>1154</v>
      </c>
      <c r="E40" s="111"/>
      <c r="F40" s="110"/>
      <c r="G40" s="92" t="s">
        <v>1684</v>
      </c>
      <c r="H40" s="92">
        <v>0.75</v>
      </c>
      <c r="I40" s="92"/>
      <c r="J40" s="92"/>
      <c r="K40" s="64">
        <f t="shared" si="1"/>
        <v>0.75</v>
      </c>
      <c r="L40" s="64"/>
    </row>
    <row r="41" spans="1:12" ht="12.75">
      <c r="A41" s="7">
        <v>36</v>
      </c>
      <c r="B41" s="92" t="s">
        <v>878</v>
      </c>
      <c r="C41" s="92" t="s">
        <v>41</v>
      </c>
      <c r="D41" s="138" t="s">
        <v>1158</v>
      </c>
      <c r="E41" s="111"/>
      <c r="F41" s="110"/>
      <c r="G41" s="92" t="s">
        <v>1169</v>
      </c>
      <c r="H41" s="92">
        <v>0.5</v>
      </c>
      <c r="I41" s="92"/>
      <c r="J41" s="92"/>
      <c r="K41" s="64">
        <f t="shared" si="1"/>
        <v>0.5</v>
      </c>
      <c r="L41" s="64"/>
    </row>
    <row r="42" spans="1:12" ht="12.75">
      <c r="A42" s="7">
        <v>37</v>
      </c>
      <c r="B42" s="92" t="s">
        <v>1168</v>
      </c>
      <c r="C42" s="92" t="s">
        <v>579</v>
      </c>
      <c r="D42" s="138" t="s">
        <v>1164</v>
      </c>
      <c r="E42" s="111"/>
      <c r="F42" s="110"/>
      <c r="G42" s="92" t="s">
        <v>1169</v>
      </c>
      <c r="H42" s="92">
        <v>0.5</v>
      </c>
      <c r="I42" s="92"/>
      <c r="J42" s="92"/>
      <c r="K42" s="64">
        <f t="shared" si="1"/>
        <v>0.5</v>
      </c>
      <c r="L42" s="64"/>
    </row>
    <row r="43" spans="1:12" ht="12.75">
      <c r="A43" s="7">
        <v>38</v>
      </c>
      <c r="B43" s="92" t="s">
        <v>1183</v>
      </c>
      <c r="C43" s="92" t="s">
        <v>36</v>
      </c>
      <c r="D43" s="138" t="s">
        <v>1158</v>
      </c>
      <c r="E43" s="111"/>
      <c r="F43" s="110"/>
      <c r="G43" s="92" t="s">
        <v>1169</v>
      </c>
      <c r="H43" s="92">
        <v>0.5</v>
      </c>
      <c r="I43" s="92"/>
      <c r="J43" s="92"/>
      <c r="K43" s="64">
        <f t="shared" si="1"/>
        <v>0.5</v>
      </c>
      <c r="L43" s="64"/>
    </row>
    <row r="44" spans="1:12" ht="12.75">
      <c r="A44" s="7">
        <v>39</v>
      </c>
      <c r="B44" s="92" t="s">
        <v>1173</v>
      </c>
      <c r="C44" s="92" t="s">
        <v>36</v>
      </c>
      <c r="D44" s="138" t="s">
        <v>435</v>
      </c>
      <c r="E44" s="111"/>
      <c r="F44" s="110"/>
      <c r="G44" s="92" t="s">
        <v>1169</v>
      </c>
      <c r="H44" s="92">
        <v>0.5</v>
      </c>
      <c r="I44" s="92"/>
      <c r="J44" s="92"/>
      <c r="K44" s="64">
        <f t="shared" si="1"/>
        <v>0.5</v>
      </c>
      <c r="L44" s="64"/>
    </row>
    <row r="45" spans="1:12" ht="12.75">
      <c r="A45" s="7">
        <v>40</v>
      </c>
      <c r="B45" s="92" t="s">
        <v>1192</v>
      </c>
      <c r="C45" s="92" t="s">
        <v>45</v>
      </c>
      <c r="D45" s="138" t="s">
        <v>1193</v>
      </c>
      <c r="E45" s="111"/>
      <c r="F45" s="110"/>
      <c r="G45" s="13"/>
      <c r="H45" s="92">
        <v>0.5</v>
      </c>
      <c r="I45" s="92"/>
      <c r="J45" s="92"/>
      <c r="K45" s="64">
        <f t="shared" si="1"/>
        <v>0.5</v>
      </c>
      <c r="L45" s="64"/>
    </row>
    <row r="46" spans="1:12" ht="12.75">
      <c r="A46" s="7">
        <v>41</v>
      </c>
      <c r="B46" s="15" t="s">
        <v>1049</v>
      </c>
      <c r="C46" s="15" t="s">
        <v>154</v>
      </c>
      <c r="D46" s="15" t="s">
        <v>449</v>
      </c>
      <c r="E46" s="146" t="s">
        <v>1048</v>
      </c>
      <c r="F46" s="110">
        <v>0.5</v>
      </c>
      <c r="G46" s="92"/>
      <c r="H46" s="92"/>
      <c r="I46" s="92"/>
      <c r="J46" s="92"/>
      <c r="K46" s="64">
        <f t="shared" si="1"/>
        <v>0.5</v>
      </c>
      <c r="L46" s="64"/>
    </row>
    <row r="47" spans="1:12" ht="12.75">
      <c r="A47" s="7">
        <v>42</v>
      </c>
      <c r="B47" s="15" t="s">
        <v>379</v>
      </c>
      <c r="C47" s="15" t="s">
        <v>154</v>
      </c>
      <c r="D47" s="15" t="s">
        <v>1408</v>
      </c>
      <c r="E47" s="146" t="s">
        <v>1665</v>
      </c>
      <c r="F47" s="110">
        <v>0.5</v>
      </c>
      <c r="G47" s="92"/>
      <c r="H47" s="92"/>
      <c r="I47" s="92"/>
      <c r="J47" s="92"/>
      <c r="K47" s="64">
        <f t="shared" si="1"/>
        <v>0.5</v>
      </c>
      <c r="L47" s="64"/>
    </row>
    <row r="48" spans="1:12" ht="12.75">
      <c r="A48" s="7">
        <v>43</v>
      </c>
      <c r="B48" s="92" t="s">
        <v>1172</v>
      </c>
      <c r="C48" s="92" t="s">
        <v>157</v>
      </c>
      <c r="D48" s="138" t="s">
        <v>440</v>
      </c>
      <c r="E48" s="111"/>
      <c r="F48" s="110"/>
      <c r="G48" s="92" t="s">
        <v>1169</v>
      </c>
      <c r="H48" s="92">
        <v>0.5</v>
      </c>
      <c r="I48" s="92"/>
      <c r="J48" s="92"/>
      <c r="K48" s="64">
        <f t="shared" si="1"/>
        <v>0.5</v>
      </c>
      <c r="L48" s="64"/>
    </row>
    <row r="49" spans="1:12" ht="12.75">
      <c r="A49" s="7">
        <v>44</v>
      </c>
      <c r="B49" s="92" t="s">
        <v>1174</v>
      </c>
      <c r="C49" s="92" t="s">
        <v>64</v>
      </c>
      <c r="D49" s="138" t="s">
        <v>436</v>
      </c>
      <c r="E49" s="111"/>
      <c r="F49" s="110"/>
      <c r="G49" s="92" t="s">
        <v>1169</v>
      </c>
      <c r="H49" s="92">
        <v>0.5</v>
      </c>
      <c r="I49" s="92"/>
      <c r="J49" s="92"/>
      <c r="K49" s="64">
        <f t="shared" si="1"/>
        <v>0.5</v>
      </c>
      <c r="L49" s="64"/>
    </row>
    <row r="50" spans="1:12" ht="12.75">
      <c r="A50" s="7">
        <v>45</v>
      </c>
      <c r="B50" s="92" t="s">
        <v>1156</v>
      </c>
      <c r="C50" s="92" t="s">
        <v>266</v>
      </c>
      <c r="D50" s="138" t="s">
        <v>436</v>
      </c>
      <c r="E50" s="111"/>
      <c r="F50" s="110"/>
      <c r="G50" s="92" t="s">
        <v>1169</v>
      </c>
      <c r="H50" s="92">
        <v>0.5</v>
      </c>
      <c r="I50" s="92"/>
      <c r="J50" s="92"/>
      <c r="K50" s="64">
        <f t="shared" si="1"/>
        <v>0.5</v>
      </c>
      <c r="L50" s="64"/>
    </row>
    <row r="51" spans="1:12" ht="12.75">
      <c r="A51" s="7">
        <v>46</v>
      </c>
      <c r="B51" s="92" t="s">
        <v>1160</v>
      </c>
      <c r="C51" s="92" t="s">
        <v>1159</v>
      </c>
      <c r="D51" s="138" t="s">
        <v>1161</v>
      </c>
      <c r="E51" s="111"/>
      <c r="F51" s="110"/>
      <c r="G51" s="92" t="s">
        <v>1169</v>
      </c>
      <c r="H51" s="92">
        <v>0.5</v>
      </c>
      <c r="I51" s="92"/>
      <c r="J51" s="92"/>
      <c r="K51" s="64">
        <f t="shared" si="1"/>
        <v>0.5</v>
      </c>
      <c r="L51" s="64"/>
    </row>
    <row r="52" spans="1:12" ht="12.75">
      <c r="A52" s="7">
        <v>47</v>
      </c>
      <c r="B52" s="92" t="s">
        <v>1182</v>
      </c>
      <c r="C52" s="92" t="s">
        <v>364</v>
      </c>
      <c r="D52" s="138" t="s">
        <v>467</v>
      </c>
      <c r="E52" s="111"/>
      <c r="F52" s="110"/>
      <c r="G52" s="92" t="s">
        <v>1169</v>
      </c>
      <c r="H52" s="92">
        <v>0.5</v>
      </c>
      <c r="I52" s="92"/>
      <c r="J52" s="92"/>
      <c r="K52" s="64">
        <f t="shared" si="1"/>
        <v>0.5</v>
      </c>
      <c r="L52" s="64"/>
    </row>
    <row r="53" spans="1:12" ht="12.75">
      <c r="A53" s="7">
        <v>48</v>
      </c>
      <c r="B53" s="92" t="s">
        <v>1162</v>
      </c>
      <c r="C53" s="92" t="s">
        <v>1163</v>
      </c>
      <c r="D53" s="138" t="s">
        <v>1164</v>
      </c>
      <c r="E53" s="111"/>
      <c r="F53" s="110"/>
      <c r="G53" s="92" t="s">
        <v>1169</v>
      </c>
      <c r="H53" s="92">
        <v>0.5</v>
      </c>
      <c r="I53" s="92"/>
      <c r="J53" s="92"/>
      <c r="K53" s="64">
        <f t="shared" si="1"/>
        <v>0.5</v>
      </c>
      <c r="L53" s="64"/>
    </row>
    <row r="54" spans="1:12" ht="12.75">
      <c r="A54" s="7">
        <v>49</v>
      </c>
      <c r="B54" s="92" t="s">
        <v>1175</v>
      </c>
      <c r="C54" s="92" t="s">
        <v>330</v>
      </c>
      <c r="D54" s="138" t="s">
        <v>1152</v>
      </c>
      <c r="E54" s="111"/>
      <c r="F54" s="110"/>
      <c r="G54" s="92" t="s">
        <v>1169</v>
      </c>
      <c r="H54" s="92">
        <v>0.5</v>
      </c>
      <c r="I54" s="92"/>
      <c r="J54" s="92"/>
      <c r="K54" s="64">
        <f t="shared" si="1"/>
        <v>0.5</v>
      </c>
      <c r="L54" s="64"/>
    </row>
    <row r="55" spans="1:12" ht="12.75">
      <c r="A55" s="7">
        <v>50</v>
      </c>
      <c r="B55" s="92" t="s">
        <v>1184</v>
      </c>
      <c r="C55" s="92" t="s">
        <v>284</v>
      </c>
      <c r="D55" s="138" t="s">
        <v>440</v>
      </c>
      <c r="E55" s="111"/>
      <c r="F55" s="110"/>
      <c r="G55" s="92" t="s">
        <v>1169</v>
      </c>
      <c r="H55" s="92">
        <v>0.5</v>
      </c>
      <c r="I55" s="92"/>
      <c r="J55" s="92"/>
      <c r="K55" s="64">
        <f t="shared" si="1"/>
        <v>0.5</v>
      </c>
      <c r="L55" s="64"/>
    </row>
    <row r="56" spans="1:12" ht="12.75">
      <c r="A56" s="7">
        <v>51</v>
      </c>
      <c r="B56" s="13" t="s">
        <v>464</v>
      </c>
      <c r="C56" s="13" t="s">
        <v>1646</v>
      </c>
      <c r="D56" s="36" t="s">
        <v>444</v>
      </c>
      <c r="E56" s="35"/>
      <c r="F56" s="52"/>
      <c r="G56" s="33" t="s">
        <v>1642</v>
      </c>
      <c r="H56" s="12">
        <v>0.5</v>
      </c>
      <c r="I56" s="13"/>
      <c r="J56" s="12"/>
      <c r="K56" s="64">
        <f t="shared" si="1"/>
        <v>0.5</v>
      </c>
      <c r="L56" s="23"/>
    </row>
    <row r="57" spans="1:12" ht="12.75">
      <c r="A57" s="7">
        <v>52</v>
      </c>
      <c r="B57" s="92" t="s">
        <v>1153</v>
      </c>
      <c r="C57" s="92" t="s">
        <v>303</v>
      </c>
      <c r="D57" s="138" t="s">
        <v>467</v>
      </c>
      <c r="E57" s="111"/>
      <c r="F57" s="110"/>
      <c r="G57" s="92" t="s">
        <v>1685</v>
      </c>
      <c r="H57" s="92">
        <f>0.25+0.13</f>
        <v>0.38</v>
      </c>
      <c r="I57" s="92"/>
      <c r="J57" s="92"/>
      <c r="K57" s="64">
        <f t="shared" si="1"/>
        <v>0.38</v>
      </c>
      <c r="L57" s="64"/>
    </row>
    <row r="58" spans="1:12" ht="25.5">
      <c r="A58" s="7">
        <v>53</v>
      </c>
      <c r="B58" s="15" t="s">
        <v>1046</v>
      </c>
      <c r="C58" s="15" t="s">
        <v>57</v>
      </c>
      <c r="D58" s="15" t="s">
        <v>996</v>
      </c>
      <c r="E58" s="146" t="s">
        <v>1044</v>
      </c>
      <c r="F58" s="110">
        <v>0.25</v>
      </c>
      <c r="G58" s="92"/>
      <c r="H58" s="92"/>
      <c r="I58" s="92"/>
      <c r="J58" s="92"/>
      <c r="K58" s="64">
        <f t="shared" si="1"/>
        <v>0.25</v>
      </c>
      <c r="L58" s="64"/>
    </row>
    <row r="59" spans="1:12" ht="12.75">
      <c r="A59" s="7">
        <v>54</v>
      </c>
      <c r="B59" s="92" t="s">
        <v>156</v>
      </c>
      <c r="C59" s="92" t="s">
        <v>39</v>
      </c>
      <c r="D59" s="138" t="s">
        <v>1150</v>
      </c>
      <c r="E59" s="111"/>
      <c r="F59" s="110"/>
      <c r="G59" s="92" t="s">
        <v>1155</v>
      </c>
      <c r="H59" s="92">
        <v>0.25</v>
      </c>
      <c r="I59" s="92"/>
      <c r="J59" s="92"/>
      <c r="K59" s="64">
        <f t="shared" si="1"/>
        <v>0.25</v>
      </c>
      <c r="L59" s="64"/>
    </row>
    <row r="60" spans="1:12" ht="25.5">
      <c r="A60" s="7">
        <v>55</v>
      </c>
      <c r="B60" s="15" t="s">
        <v>167</v>
      </c>
      <c r="C60" s="15" t="s">
        <v>43</v>
      </c>
      <c r="D60" s="15" t="s">
        <v>996</v>
      </c>
      <c r="E60" s="146" t="s">
        <v>1044</v>
      </c>
      <c r="F60" s="110">
        <v>0.25</v>
      </c>
      <c r="G60" s="92"/>
      <c r="H60" s="92"/>
      <c r="I60" s="92"/>
      <c r="J60" s="92"/>
      <c r="K60" s="64">
        <f t="shared" si="1"/>
        <v>0.25</v>
      </c>
      <c r="L60" s="64"/>
    </row>
    <row r="61" spans="1:12" ht="25.5">
      <c r="A61" s="7">
        <v>56</v>
      </c>
      <c r="B61" s="15" t="s">
        <v>1047</v>
      </c>
      <c r="C61" s="15" t="s">
        <v>319</v>
      </c>
      <c r="D61" s="15" t="s">
        <v>996</v>
      </c>
      <c r="E61" s="146" t="s">
        <v>1044</v>
      </c>
      <c r="F61" s="110">
        <v>0.25</v>
      </c>
      <c r="G61" s="15"/>
      <c r="H61" s="92"/>
      <c r="I61" s="92"/>
      <c r="J61" s="92"/>
      <c r="K61" s="64">
        <f t="shared" si="1"/>
        <v>0.25</v>
      </c>
      <c r="L61" s="110"/>
    </row>
    <row r="62" spans="1:12" ht="12.75">
      <c r="A62" s="7">
        <v>57</v>
      </c>
      <c r="B62" s="92" t="s">
        <v>460</v>
      </c>
      <c r="C62" s="92" t="s">
        <v>184</v>
      </c>
      <c r="D62" s="138" t="s">
        <v>1164</v>
      </c>
      <c r="E62" s="111"/>
      <c r="F62" s="92">
        <v>0</v>
      </c>
      <c r="G62" s="64" t="s">
        <v>1137</v>
      </c>
      <c r="H62" s="92">
        <v>0.25</v>
      </c>
      <c r="I62" s="92"/>
      <c r="J62" s="92"/>
      <c r="K62" s="64">
        <f t="shared" si="1"/>
        <v>0.25</v>
      </c>
      <c r="L62" s="64"/>
    </row>
    <row r="63" spans="1:12" ht="12.75">
      <c r="A63" s="7">
        <v>58</v>
      </c>
      <c r="B63" s="92" t="s">
        <v>995</v>
      </c>
      <c r="C63" s="92" t="s">
        <v>238</v>
      </c>
      <c r="D63" s="138" t="s">
        <v>1158</v>
      </c>
      <c r="E63" s="111"/>
      <c r="F63" s="110"/>
      <c r="G63" s="64" t="s">
        <v>1137</v>
      </c>
      <c r="H63" s="92">
        <v>0.25</v>
      </c>
      <c r="I63" s="92"/>
      <c r="J63" s="92"/>
      <c r="K63" s="64">
        <f t="shared" si="1"/>
        <v>0.25</v>
      </c>
      <c r="L63" s="64"/>
    </row>
    <row r="64" spans="1:12" ht="12.75">
      <c r="A64" s="7">
        <v>59</v>
      </c>
      <c r="B64" s="92" t="s">
        <v>1407</v>
      </c>
      <c r="C64" s="92" t="s">
        <v>157</v>
      </c>
      <c r="D64" s="138" t="s">
        <v>1408</v>
      </c>
      <c r="E64" s="92"/>
      <c r="F64" s="124"/>
      <c r="G64" s="15" t="s">
        <v>1409</v>
      </c>
      <c r="H64" s="92">
        <v>0.25</v>
      </c>
      <c r="I64" s="92"/>
      <c r="J64" s="92"/>
      <c r="K64" s="64">
        <f t="shared" si="1"/>
        <v>0.25</v>
      </c>
      <c r="L64" s="64"/>
    </row>
    <row r="65" spans="1:12" ht="25.5">
      <c r="A65" s="7">
        <v>60</v>
      </c>
      <c r="B65" s="15" t="s">
        <v>1045</v>
      </c>
      <c r="C65" s="15" t="s">
        <v>412</v>
      </c>
      <c r="D65" s="15" t="s">
        <v>996</v>
      </c>
      <c r="E65" s="146" t="s">
        <v>1044</v>
      </c>
      <c r="F65" s="110">
        <v>0.25</v>
      </c>
      <c r="G65" s="92"/>
      <c r="H65" s="92"/>
      <c r="I65" s="15"/>
      <c r="J65" s="92"/>
      <c r="K65" s="64">
        <f t="shared" si="1"/>
        <v>0.25</v>
      </c>
      <c r="L65" s="92"/>
    </row>
    <row r="66" spans="1:12" ht="12.75">
      <c r="A66" s="7">
        <v>61</v>
      </c>
      <c r="B66" s="92" t="s">
        <v>190</v>
      </c>
      <c r="C66" s="92" t="s">
        <v>38</v>
      </c>
      <c r="D66" s="138" t="s">
        <v>1187</v>
      </c>
      <c r="E66" s="111"/>
      <c r="F66" s="110"/>
      <c r="G66" s="92" t="s">
        <v>1169</v>
      </c>
      <c r="H66" s="92">
        <v>0.25</v>
      </c>
      <c r="I66" s="92"/>
      <c r="J66" s="92"/>
      <c r="K66" s="64">
        <f t="shared" si="1"/>
        <v>0.25</v>
      </c>
      <c r="L66" s="64"/>
    </row>
    <row r="67" spans="1:12" ht="12.75">
      <c r="A67" s="7">
        <v>62</v>
      </c>
      <c r="B67" s="92" t="s">
        <v>1176</v>
      </c>
      <c r="C67" s="92" t="s">
        <v>48</v>
      </c>
      <c r="D67" s="138" t="s">
        <v>1164</v>
      </c>
      <c r="E67" s="111"/>
      <c r="F67" s="110"/>
      <c r="G67" s="64" t="s">
        <v>1137</v>
      </c>
      <c r="H67" s="92">
        <v>0.25</v>
      </c>
      <c r="I67" s="92"/>
      <c r="J67" s="92"/>
      <c r="K67" s="64">
        <f t="shared" si="1"/>
        <v>0.25</v>
      </c>
      <c r="L67" s="64"/>
    </row>
    <row r="68" spans="1:12" ht="12.75">
      <c r="A68" s="7">
        <v>63</v>
      </c>
      <c r="B68" s="92" t="s">
        <v>1170</v>
      </c>
      <c r="C68" s="92" t="s">
        <v>34</v>
      </c>
      <c r="D68" s="138" t="s">
        <v>1171</v>
      </c>
      <c r="E68" s="111"/>
      <c r="F68" s="110"/>
      <c r="G68" s="64" t="s">
        <v>1137</v>
      </c>
      <c r="H68" s="92">
        <v>0.25</v>
      </c>
      <c r="I68" s="92"/>
      <c r="J68" s="92"/>
      <c r="K68" s="64">
        <f t="shared" si="1"/>
        <v>0.25</v>
      </c>
      <c r="L68" s="64"/>
    </row>
    <row r="69" spans="1:12" ht="12.75">
      <c r="A69" s="7">
        <v>64</v>
      </c>
      <c r="B69" s="92" t="s">
        <v>693</v>
      </c>
      <c r="C69" s="92" t="s">
        <v>35</v>
      </c>
      <c r="D69" s="138" t="s">
        <v>1152</v>
      </c>
      <c r="E69" s="111"/>
      <c r="F69" s="110"/>
      <c r="G69" s="92" t="s">
        <v>1155</v>
      </c>
      <c r="H69" s="92">
        <v>0.25</v>
      </c>
      <c r="I69" s="92"/>
      <c r="J69" s="92"/>
      <c r="K69" s="64">
        <f t="shared" si="1"/>
        <v>0.25</v>
      </c>
      <c r="L69" s="64"/>
    </row>
    <row r="70" spans="1:12" ht="12.75">
      <c r="A70" s="7">
        <v>65</v>
      </c>
      <c r="B70" s="92" t="s">
        <v>182</v>
      </c>
      <c r="C70" s="92" t="s">
        <v>30</v>
      </c>
      <c r="D70" s="138" t="s">
        <v>1151</v>
      </c>
      <c r="E70" s="111"/>
      <c r="F70" s="110"/>
      <c r="G70" s="92" t="s">
        <v>1155</v>
      </c>
      <c r="H70" s="92">
        <v>0.25</v>
      </c>
      <c r="I70" s="92"/>
      <c r="J70" s="92"/>
      <c r="K70" s="64">
        <f aca="true" t="shared" si="2" ref="K70:K75">J70+H70+F70</f>
        <v>0.25</v>
      </c>
      <c r="L70" s="64"/>
    </row>
    <row r="71" spans="1:12" ht="12.75">
      <c r="A71" s="7">
        <v>66</v>
      </c>
      <c r="B71" s="92" t="s">
        <v>1450</v>
      </c>
      <c r="C71" s="92" t="s">
        <v>41</v>
      </c>
      <c r="D71" s="138" t="s">
        <v>1408</v>
      </c>
      <c r="E71" s="111"/>
      <c r="F71" s="110"/>
      <c r="G71" s="15" t="s">
        <v>1451</v>
      </c>
      <c r="H71" s="92">
        <v>0.125</v>
      </c>
      <c r="I71" s="92"/>
      <c r="J71" s="92"/>
      <c r="K71" s="64">
        <f t="shared" si="2"/>
        <v>0.125</v>
      </c>
      <c r="L71" s="64"/>
    </row>
    <row r="72" spans="1:13" s="26" customFormat="1" ht="12.75">
      <c r="A72" s="7">
        <v>67</v>
      </c>
      <c r="B72" s="92" t="s">
        <v>1449</v>
      </c>
      <c r="C72" s="92" t="s">
        <v>41</v>
      </c>
      <c r="D72" s="138" t="s">
        <v>1408</v>
      </c>
      <c r="E72" s="111"/>
      <c r="F72" s="110"/>
      <c r="G72" s="15" t="s">
        <v>1451</v>
      </c>
      <c r="H72" s="92">
        <v>0.125</v>
      </c>
      <c r="I72" s="92"/>
      <c r="J72" s="92"/>
      <c r="K72" s="64">
        <f t="shared" si="2"/>
        <v>0.125</v>
      </c>
      <c r="L72" s="64"/>
      <c r="M72" s="17"/>
    </row>
    <row r="73" spans="1:12" ht="12.75">
      <c r="A73" s="7">
        <v>68</v>
      </c>
      <c r="B73" s="92" t="s">
        <v>1190</v>
      </c>
      <c r="C73" s="92" t="s">
        <v>802</v>
      </c>
      <c r="D73" s="138" t="s">
        <v>467</v>
      </c>
      <c r="E73" s="111"/>
      <c r="F73" s="110"/>
      <c r="G73" s="64" t="s">
        <v>1138</v>
      </c>
      <c r="H73" s="92">
        <v>0.125</v>
      </c>
      <c r="I73" s="92"/>
      <c r="J73" s="92"/>
      <c r="K73" s="64">
        <f t="shared" si="2"/>
        <v>0.125</v>
      </c>
      <c r="L73" s="64"/>
    </row>
    <row r="74" spans="1:12" ht="12.75">
      <c r="A74" s="7">
        <v>69</v>
      </c>
      <c r="B74" s="92" t="s">
        <v>1191</v>
      </c>
      <c r="C74" s="92" t="s">
        <v>30</v>
      </c>
      <c r="D74" s="138" t="s">
        <v>467</v>
      </c>
      <c r="E74" s="111"/>
      <c r="F74" s="110"/>
      <c r="G74" s="64" t="s">
        <v>1138</v>
      </c>
      <c r="H74" s="92">
        <v>0.125</v>
      </c>
      <c r="I74" s="92"/>
      <c r="J74" s="92"/>
      <c r="K74" s="64">
        <f t="shared" si="2"/>
        <v>0.125</v>
      </c>
      <c r="L74" s="64"/>
    </row>
    <row r="75" spans="1:12" ht="12.75">
      <c r="A75" s="7">
        <v>70</v>
      </c>
      <c r="B75" s="92" t="s">
        <v>1189</v>
      </c>
      <c r="C75" s="92" t="s">
        <v>249</v>
      </c>
      <c r="D75" s="138" t="s">
        <v>1158</v>
      </c>
      <c r="E75" s="111"/>
      <c r="F75" s="110"/>
      <c r="G75" s="64" t="s">
        <v>1137</v>
      </c>
      <c r="H75" s="92"/>
      <c r="I75" s="92"/>
      <c r="J75" s="92"/>
      <c r="K75" s="64">
        <f t="shared" si="2"/>
        <v>0</v>
      </c>
      <c r="L75" s="64"/>
    </row>
  </sheetData>
  <sheetProtection/>
  <mergeCells count="3">
    <mergeCell ref="A2:L2"/>
    <mergeCell ref="A1:L1"/>
    <mergeCell ref="A3:L3"/>
  </mergeCells>
  <printOptions/>
  <pageMargins left="0.25" right="0.25" top="0.5" bottom="0.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T321"/>
  <sheetViews>
    <sheetView tabSelected="1" zoomScalePageLayoutView="0" workbookViewId="0" topLeftCell="A106">
      <selection activeCell="A157" sqref="A157:IV157"/>
    </sheetView>
  </sheetViews>
  <sheetFormatPr defaultColWidth="9.140625" defaultRowHeight="12.75"/>
  <cols>
    <col min="1" max="1" width="4.8515625" style="3" customWidth="1"/>
    <col min="2" max="2" width="17.57421875" style="123" bestFit="1" customWidth="1"/>
    <col min="3" max="3" width="7.421875" style="123" bestFit="1" customWidth="1"/>
    <col min="4" max="4" width="10.8515625" style="37" bestFit="1" customWidth="1"/>
    <col min="5" max="5" width="12.140625" style="139" bestFit="1" customWidth="1"/>
    <col min="6" max="6" width="13.7109375" style="125" bestFit="1" customWidth="1"/>
    <col min="7" max="7" width="5.57421875" style="4" bestFit="1" customWidth="1"/>
    <col min="8" max="8" width="21.140625" style="3" customWidth="1"/>
    <col min="9" max="9" width="6.00390625" style="4" bestFit="1" customWidth="1"/>
    <col min="10" max="10" width="17.7109375" style="123" customWidth="1"/>
    <col min="11" max="11" width="5.57421875" style="4" bestFit="1" customWidth="1"/>
    <col min="12" max="12" width="7.57421875" style="4" customWidth="1"/>
    <col min="13" max="13" width="8.421875" style="4" bestFit="1" customWidth="1"/>
    <col min="14" max="16384" width="9.140625" style="123" customWidth="1"/>
  </cols>
  <sheetData>
    <row r="2" spans="1:13" s="212" customFormat="1" ht="52.5" customHeight="1">
      <c r="A2" s="280" t="s">
        <v>1698</v>
      </c>
      <c r="B2" s="279"/>
      <c r="C2" s="279"/>
      <c r="D2" s="279"/>
      <c r="E2" s="210"/>
      <c r="F2" s="211"/>
      <c r="G2" s="280" t="s">
        <v>1775</v>
      </c>
      <c r="H2" s="279"/>
      <c r="I2" s="279"/>
      <c r="J2" s="279"/>
      <c r="K2" s="279"/>
      <c r="L2" s="279"/>
      <c r="M2" s="279"/>
    </row>
    <row r="3" spans="1:13" s="212" customFormat="1" ht="26.25" customHeight="1">
      <c r="A3" s="209"/>
      <c r="B3" s="207"/>
      <c r="C3" s="207"/>
      <c r="D3" s="207"/>
      <c r="E3" s="210"/>
      <c r="F3" s="211"/>
      <c r="G3" s="209"/>
      <c r="H3" s="207"/>
      <c r="I3" s="207"/>
      <c r="J3" s="207"/>
      <c r="K3" s="207"/>
      <c r="L3" s="207"/>
      <c r="M3" s="207"/>
    </row>
    <row r="4" spans="8:12" ht="12.75">
      <c r="H4" s="281" t="s">
        <v>1699</v>
      </c>
      <c r="I4" s="282"/>
      <c r="J4" s="282"/>
      <c r="K4" s="282"/>
      <c r="L4" s="282"/>
    </row>
    <row r="5" spans="1:13" ht="27" customHeight="1">
      <c r="A5" s="279" t="s">
        <v>94</v>
      </c>
      <c r="B5" s="279"/>
      <c r="C5" s="279"/>
      <c r="D5" s="279"/>
      <c r="E5" s="279"/>
      <c r="F5" s="279"/>
      <c r="G5" s="279"/>
      <c r="H5" s="279"/>
      <c r="I5" s="279"/>
      <c r="J5" s="279"/>
      <c r="K5" s="279"/>
      <c r="L5" s="279"/>
      <c r="M5" s="279"/>
    </row>
    <row r="6" spans="1:13" ht="18.75">
      <c r="A6" s="279" t="s">
        <v>13</v>
      </c>
      <c r="B6" s="279"/>
      <c r="C6" s="279"/>
      <c r="D6" s="279"/>
      <c r="E6" s="279"/>
      <c r="F6" s="279"/>
      <c r="G6" s="279"/>
      <c r="H6" s="279"/>
      <c r="I6" s="279"/>
      <c r="J6" s="279"/>
      <c r="K6" s="279"/>
      <c r="L6" s="279"/>
      <c r="M6" s="279"/>
    </row>
    <row r="7" spans="1:13" ht="18.75">
      <c r="A7" s="213"/>
      <c r="B7" s="207"/>
      <c r="C7" s="207"/>
      <c r="D7" s="207"/>
      <c r="E7" s="208"/>
      <c r="F7" s="207"/>
      <c r="G7" s="207"/>
      <c r="H7" s="207"/>
      <c r="I7" s="207"/>
      <c r="J7" s="207"/>
      <c r="K7" s="207"/>
      <c r="L7" s="207"/>
      <c r="M7" s="207"/>
    </row>
    <row r="8" spans="1:12" s="69" customFormat="1" ht="12.75">
      <c r="A8" s="62"/>
      <c r="B8" s="54"/>
      <c r="C8" s="54"/>
      <c r="D8" s="66"/>
      <c r="E8" s="142"/>
      <c r="F8" s="54"/>
      <c r="G8" s="54"/>
      <c r="H8" s="54"/>
      <c r="I8" s="54"/>
      <c r="J8" s="54"/>
      <c r="K8" s="54"/>
      <c r="L8" s="54"/>
    </row>
    <row r="9" spans="1:13" s="69" customFormat="1" ht="36.75" customHeight="1">
      <c r="A9" s="93" t="s">
        <v>0</v>
      </c>
      <c r="B9" s="93" t="s">
        <v>1</v>
      </c>
      <c r="C9" s="93" t="s">
        <v>2</v>
      </c>
      <c r="D9" s="137" t="s">
        <v>3</v>
      </c>
      <c r="E9" s="138" t="s">
        <v>67</v>
      </c>
      <c r="F9" s="145" t="s">
        <v>28</v>
      </c>
      <c r="G9" s="93" t="s">
        <v>5</v>
      </c>
      <c r="H9" s="93" t="s">
        <v>6</v>
      </c>
      <c r="I9" s="93" t="s">
        <v>7</v>
      </c>
      <c r="J9" s="93" t="s">
        <v>18</v>
      </c>
      <c r="K9" s="93" t="s">
        <v>5</v>
      </c>
      <c r="L9" s="68" t="s">
        <v>88</v>
      </c>
      <c r="M9" s="93" t="s">
        <v>9</v>
      </c>
    </row>
    <row r="10" spans="1:20" s="215" customFormat="1" ht="12.75">
      <c r="A10" s="33">
        <v>1</v>
      </c>
      <c r="B10" s="33" t="s">
        <v>350</v>
      </c>
      <c r="C10" s="33" t="s">
        <v>71</v>
      </c>
      <c r="D10" s="39" t="s">
        <v>348</v>
      </c>
      <c r="E10" s="33"/>
      <c r="F10" s="47"/>
      <c r="G10" s="33"/>
      <c r="H10" s="14" t="s">
        <v>1498</v>
      </c>
      <c r="I10" s="33">
        <v>0.5</v>
      </c>
      <c r="J10" s="33" t="s">
        <v>354</v>
      </c>
      <c r="K10" s="33">
        <v>1</v>
      </c>
      <c r="L10" s="33">
        <f aca="true" t="shared" si="0" ref="L10:L73">K10+I10+G10</f>
        <v>1.5</v>
      </c>
      <c r="M10" s="33"/>
      <c r="N10" s="214"/>
      <c r="O10" s="214"/>
      <c r="P10" s="214"/>
      <c r="Q10" s="214"/>
      <c r="R10" s="214"/>
      <c r="S10" s="214"/>
      <c r="T10" s="214"/>
    </row>
    <row r="11" spans="1:20" s="215" customFormat="1" ht="12.75">
      <c r="A11" s="33">
        <v>2</v>
      </c>
      <c r="B11" s="33" t="s">
        <v>1491</v>
      </c>
      <c r="C11" s="33" t="s">
        <v>71</v>
      </c>
      <c r="D11" s="39"/>
      <c r="E11" s="39" t="s">
        <v>346</v>
      </c>
      <c r="F11" s="47"/>
      <c r="G11" s="33"/>
      <c r="H11" s="14" t="s">
        <v>1498</v>
      </c>
      <c r="I11" s="33">
        <v>0.5</v>
      </c>
      <c r="J11" s="33"/>
      <c r="K11" s="33"/>
      <c r="L11" s="33">
        <f t="shared" si="0"/>
        <v>0.5</v>
      </c>
      <c r="M11" s="33"/>
      <c r="N11" s="214"/>
      <c r="O11" s="214"/>
      <c r="P11" s="214"/>
      <c r="Q11" s="214"/>
      <c r="R11" s="214"/>
      <c r="S11" s="214"/>
      <c r="T11" s="214"/>
    </row>
    <row r="12" spans="1:20" s="215" customFormat="1" ht="12.75">
      <c r="A12" s="33">
        <v>3</v>
      </c>
      <c r="B12" s="11" t="s">
        <v>947</v>
      </c>
      <c r="C12" s="11" t="s">
        <v>71</v>
      </c>
      <c r="D12" s="55" t="s">
        <v>398</v>
      </c>
      <c r="E12" s="39"/>
      <c r="F12" s="121" t="s">
        <v>957</v>
      </c>
      <c r="G12" s="33">
        <v>1</v>
      </c>
      <c r="H12" s="14"/>
      <c r="I12" s="33"/>
      <c r="J12" s="33"/>
      <c r="K12" s="33"/>
      <c r="L12" s="33">
        <f t="shared" si="0"/>
        <v>1</v>
      </c>
      <c r="M12" s="33"/>
      <c r="N12" s="214"/>
      <c r="O12" s="214"/>
      <c r="P12" s="214"/>
      <c r="Q12" s="214"/>
      <c r="R12" s="214"/>
      <c r="S12" s="214"/>
      <c r="T12" s="214"/>
    </row>
    <row r="13" spans="1:13" s="216" customFormat="1" ht="12.75">
      <c r="A13" s="33">
        <v>4</v>
      </c>
      <c r="B13" s="136" t="s">
        <v>264</v>
      </c>
      <c r="C13" s="33" t="s">
        <v>71</v>
      </c>
      <c r="D13" s="39"/>
      <c r="E13" s="136" t="s">
        <v>258</v>
      </c>
      <c r="F13" s="47"/>
      <c r="G13" s="33"/>
      <c r="H13" s="14"/>
      <c r="I13" s="33"/>
      <c r="J13" s="33" t="s">
        <v>251</v>
      </c>
      <c r="K13" s="33">
        <v>1</v>
      </c>
      <c r="L13" s="33">
        <f t="shared" si="0"/>
        <v>1</v>
      </c>
      <c r="M13" s="33"/>
    </row>
    <row r="14" spans="1:13" s="214" customFormat="1" ht="12.75">
      <c r="A14" s="33">
        <v>5</v>
      </c>
      <c r="B14" s="11" t="s">
        <v>174</v>
      </c>
      <c r="C14" s="11" t="s">
        <v>71</v>
      </c>
      <c r="D14" s="11" t="s">
        <v>393</v>
      </c>
      <c r="E14" s="39"/>
      <c r="F14" s="121" t="s">
        <v>1027</v>
      </c>
      <c r="G14" s="33">
        <v>0.5</v>
      </c>
      <c r="H14" s="14"/>
      <c r="I14" s="33"/>
      <c r="J14" s="33"/>
      <c r="K14" s="33"/>
      <c r="L14" s="33">
        <f t="shared" si="0"/>
        <v>0.5</v>
      </c>
      <c r="M14" s="33"/>
    </row>
    <row r="15" spans="1:15" s="216" customFormat="1" ht="12.75">
      <c r="A15" s="33">
        <v>6</v>
      </c>
      <c r="B15" s="33" t="s">
        <v>1493</v>
      </c>
      <c r="C15" s="33" t="s">
        <v>71</v>
      </c>
      <c r="D15" s="39" t="s">
        <v>1488</v>
      </c>
      <c r="E15" s="39"/>
      <c r="F15" s="47"/>
      <c r="G15" s="33"/>
      <c r="H15" s="14" t="s">
        <v>1498</v>
      </c>
      <c r="I15" s="33">
        <v>0.5</v>
      </c>
      <c r="J15" s="33"/>
      <c r="K15" s="33"/>
      <c r="L15" s="33">
        <f t="shared" si="0"/>
        <v>0.5</v>
      </c>
      <c r="M15" s="33"/>
      <c r="O15" s="216">
        <v>8</v>
      </c>
    </row>
    <row r="16" spans="1:13" s="216" customFormat="1" ht="38.25">
      <c r="A16" s="33">
        <v>7</v>
      </c>
      <c r="B16" s="33" t="s">
        <v>1776</v>
      </c>
      <c r="C16" s="33" t="s">
        <v>41</v>
      </c>
      <c r="D16" s="39" t="s">
        <v>342</v>
      </c>
      <c r="E16" s="33"/>
      <c r="F16" s="33"/>
      <c r="G16" s="33"/>
      <c r="H16" s="14" t="s">
        <v>1662</v>
      </c>
      <c r="I16" s="33">
        <v>2.166</v>
      </c>
      <c r="J16" s="14" t="s">
        <v>1621</v>
      </c>
      <c r="K16" s="33">
        <v>1.6</v>
      </c>
      <c r="L16" s="33">
        <f t="shared" si="0"/>
        <v>3.766</v>
      </c>
      <c r="M16" s="33"/>
    </row>
    <row r="17" spans="1:13" s="216" customFormat="1" ht="12.75">
      <c r="A17" s="33">
        <v>8</v>
      </c>
      <c r="B17" s="33" t="s">
        <v>362</v>
      </c>
      <c r="C17" s="33" t="s">
        <v>41</v>
      </c>
      <c r="D17" s="39"/>
      <c r="E17" s="39" t="s">
        <v>283</v>
      </c>
      <c r="F17" s="33"/>
      <c r="G17" s="33"/>
      <c r="H17" s="14"/>
      <c r="I17" s="33"/>
      <c r="J17" s="33" t="s">
        <v>251</v>
      </c>
      <c r="K17" s="33">
        <v>1</v>
      </c>
      <c r="L17" s="33">
        <f t="shared" si="0"/>
        <v>1</v>
      </c>
      <c r="M17" s="33"/>
    </row>
    <row r="18" spans="1:13" s="217" customFormat="1" ht="12.75">
      <c r="A18" s="33">
        <v>9</v>
      </c>
      <c r="B18" s="33" t="s">
        <v>355</v>
      </c>
      <c r="C18" s="33" t="s">
        <v>41</v>
      </c>
      <c r="D18" s="39" t="s">
        <v>349</v>
      </c>
      <c r="E18" s="33"/>
      <c r="F18" s="47"/>
      <c r="G18" s="33"/>
      <c r="H18" s="14"/>
      <c r="I18" s="33"/>
      <c r="J18" s="33" t="s">
        <v>357</v>
      </c>
      <c r="K18" s="33">
        <v>1.5</v>
      </c>
      <c r="L18" s="33">
        <f t="shared" si="0"/>
        <v>1.5</v>
      </c>
      <c r="M18" s="33"/>
    </row>
    <row r="19" spans="1:13" s="217" customFormat="1" ht="12.75">
      <c r="A19" s="33">
        <v>10</v>
      </c>
      <c r="B19" s="33" t="s">
        <v>333</v>
      </c>
      <c r="C19" s="33" t="s">
        <v>41</v>
      </c>
      <c r="D19" s="39"/>
      <c r="E19" s="39" t="s">
        <v>283</v>
      </c>
      <c r="F19" s="47"/>
      <c r="G19" s="33"/>
      <c r="H19" s="14" t="s">
        <v>1065</v>
      </c>
      <c r="I19" s="33">
        <v>0.5</v>
      </c>
      <c r="J19" s="33" t="s">
        <v>288</v>
      </c>
      <c r="K19" s="33">
        <v>1</v>
      </c>
      <c r="L19" s="33">
        <f t="shared" si="0"/>
        <v>1.5</v>
      </c>
      <c r="M19" s="33"/>
    </row>
    <row r="20" spans="1:13" s="217" customFormat="1" ht="12.75">
      <c r="A20" s="33">
        <v>11</v>
      </c>
      <c r="B20" s="33" t="s">
        <v>419</v>
      </c>
      <c r="C20" s="33" t="s">
        <v>41</v>
      </c>
      <c r="D20" s="39"/>
      <c r="E20" s="33" t="s">
        <v>239</v>
      </c>
      <c r="F20" s="47"/>
      <c r="G20" s="33"/>
      <c r="H20" s="14"/>
      <c r="I20" s="33"/>
      <c r="J20" s="33" t="s">
        <v>245</v>
      </c>
      <c r="K20" s="33">
        <v>0.75</v>
      </c>
      <c r="L20" s="33">
        <f t="shared" si="0"/>
        <v>0.75</v>
      </c>
      <c r="M20" s="33"/>
    </row>
    <row r="21" spans="1:13" s="217" customFormat="1" ht="12.75">
      <c r="A21" s="33">
        <v>12</v>
      </c>
      <c r="B21" s="33" t="s">
        <v>428</v>
      </c>
      <c r="C21" s="33" t="s">
        <v>41</v>
      </c>
      <c r="D21" s="39" t="s">
        <v>429</v>
      </c>
      <c r="E21" s="33"/>
      <c r="F21" s="33"/>
      <c r="G21" s="33"/>
      <c r="H21" s="14"/>
      <c r="I21" s="33"/>
      <c r="J21" s="33" t="s">
        <v>245</v>
      </c>
      <c r="K21" s="33">
        <v>0.75</v>
      </c>
      <c r="L21" s="33">
        <f t="shared" si="0"/>
        <v>0.75</v>
      </c>
      <c r="M21" s="33"/>
    </row>
    <row r="22" spans="1:13" s="217" customFormat="1" ht="12.75">
      <c r="A22" s="33">
        <v>13</v>
      </c>
      <c r="B22" s="33" t="s">
        <v>1473</v>
      </c>
      <c r="C22" s="33" t="s">
        <v>41</v>
      </c>
      <c r="D22" s="39"/>
      <c r="E22" s="39"/>
      <c r="F22" s="47"/>
      <c r="G22" s="33"/>
      <c r="H22" s="14" t="s">
        <v>1402</v>
      </c>
      <c r="I22" s="103">
        <v>0.25</v>
      </c>
      <c r="J22" s="14"/>
      <c r="K22" s="103"/>
      <c r="L22" s="33">
        <f t="shared" si="0"/>
        <v>0.25</v>
      </c>
      <c r="M22" s="33"/>
    </row>
    <row r="23" spans="1:13" s="3" customFormat="1" ht="12.75">
      <c r="A23" s="33">
        <v>14</v>
      </c>
      <c r="B23" s="33" t="s">
        <v>314</v>
      </c>
      <c r="C23" s="33" t="s">
        <v>41</v>
      </c>
      <c r="D23" s="39"/>
      <c r="E23" s="39" t="s">
        <v>283</v>
      </c>
      <c r="F23" s="33"/>
      <c r="G23" s="33"/>
      <c r="H23" s="14"/>
      <c r="I23" s="33"/>
      <c r="J23" s="65" t="s">
        <v>315</v>
      </c>
      <c r="K23" s="33">
        <v>1</v>
      </c>
      <c r="L23" s="33">
        <f t="shared" si="0"/>
        <v>1</v>
      </c>
      <c r="M23" s="33"/>
    </row>
    <row r="24" spans="1:13" s="3" customFormat="1" ht="12.75">
      <c r="A24" s="33">
        <v>15</v>
      </c>
      <c r="B24" s="33" t="s">
        <v>343</v>
      </c>
      <c r="C24" s="33" t="s">
        <v>41</v>
      </c>
      <c r="D24" s="39" t="s">
        <v>1403</v>
      </c>
      <c r="E24" s="39"/>
      <c r="F24" s="47"/>
      <c r="G24" s="33"/>
      <c r="H24" s="14" t="s">
        <v>1498</v>
      </c>
      <c r="I24" s="33">
        <v>0.5</v>
      </c>
      <c r="J24" s="65"/>
      <c r="K24" s="33"/>
      <c r="L24" s="33">
        <f t="shared" si="0"/>
        <v>0.5</v>
      </c>
      <c r="M24" s="33"/>
    </row>
    <row r="25" spans="1:13" s="3" customFormat="1" ht="12.75">
      <c r="A25" s="33">
        <v>16</v>
      </c>
      <c r="B25" s="33" t="s">
        <v>1347</v>
      </c>
      <c r="C25" s="33" t="s">
        <v>41</v>
      </c>
      <c r="D25" s="39" t="s">
        <v>401</v>
      </c>
      <c r="E25" s="39"/>
      <c r="F25" s="47"/>
      <c r="G25" s="33"/>
      <c r="H25" s="33" t="s">
        <v>1348</v>
      </c>
      <c r="I25" s="103">
        <v>0.5</v>
      </c>
      <c r="J25" s="33"/>
      <c r="K25" s="33"/>
      <c r="L25" s="33">
        <f t="shared" si="0"/>
        <v>0.5</v>
      </c>
      <c r="M25" s="33"/>
    </row>
    <row r="26" spans="1:13" s="3" customFormat="1" ht="12.75">
      <c r="A26" s="33">
        <v>17</v>
      </c>
      <c r="B26" s="116" t="s">
        <v>1686</v>
      </c>
      <c r="C26" s="116" t="s">
        <v>41</v>
      </c>
      <c r="D26" s="116"/>
      <c r="E26" s="39" t="s">
        <v>299</v>
      </c>
      <c r="F26" s="48"/>
      <c r="G26" s="103"/>
      <c r="H26" s="14" t="s">
        <v>1402</v>
      </c>
      <c r="I26" s="33">
        <v>0.25</v>
      </c>
      <c r="J26" s="33"/>
      <c r="K26" s="33"/>
      <c r="L26" s="33">
        <f t="shared" si="0"/>
        <v>0.25</v>
      </c>
      <c r="M26" s="33"/>
    </row>
    <row r="27" spans="1:13" s="3" customFormat="1" ht="17.25" customHeight="1">
      <c r="A27" s="33">
        <v>18</v>
      </c>
      <c r="B27" s="33" t="s">
        <v>384</v>
      </c>
      <c r="C27" s="33" t="s">
        <v>41</v>
      </c>
      <c r="D27" s="39"/>
      <c r="E27" s="39" t="s">
        <v>244</v>
      </c>
      <c r="F27" s="33"/>
      <c r="G27" s="33"/>
      <c r="H27" s="14" t="s">
        <v>1510</v>
      </c>
      <c r="I27" s="33">
        <v>0.75</v>
      </c>
      <c r="J27" s="33" t="s">
        <v>245</v>
      </c>
      <c r="K27" s="33">
        <v>0.75</v>
      </c>
      <c r="L27" s="33">
        <f t="shared" si="0"/>
        <v>1.5</v>
      </c>
      <c r="M27" s="33"/>
    </row>
    <row r="28" spans="1:13" s="3" customFormat="1" ht="18" customHeight="1">
      <c r="A28" s="33">
        <v>19</v>
      </c>
      <c r="B28" s="33" t="s">
        <v>1411</v>
      </c>
      <c r="C28" s="33" t="s">
        <v>41</v>
      </c>
      <c r="D28" s="39" t="s">
        <v>1405</v>
      </c>
      <c r="E28" s="33"/>
      <c r="F28" s="33"/>
      <c r="G28" s="33"/>
      <c r="H28" s="14" t="s">
        <v>1447</v>
      </c>
      <c r="I28" s="33">
        <v>1</v>
      </c>
      <c r="J28" s="33"/>
      <c r="K28" s="33"/>
      <c r="L28" s="33">
        <f t="shared" si="0"/>
        <v>1</v>
      </c>
      <c r="M28" s="33"/>
    </row>
    <row r="29" spans="1:13" s="3" customFormat="1" ht="15.75" customHeight="1">
      <c r="A29" s="33">
        <v>20</v>
      </c>
      <c r="B29" s="33" t="s">
        <v>143</v>
      </c>
      <c r="C29" s="33" t="s">
        <v>41</v>
      </c>
      <c r="D29" s="39"/>
      <c r="E29" s="39" t="s">
        <v>283</v>
      </c>
      <c r="F29" s="33"/>
      <c r="G29" s="33"/>
      <c r="H29" s="14"/>
      <c r="I29" s="33"/>
      <c r="J29" s="33" t="s">
        <v>150</v>
      </c>
      <c r="K29" s="33">
        <v>1.33</v>
      </c>
      <c r="L29" s="33">
        <f t="shared" si="0"/>
        <v>1.33</v>
      </c>
      <c r="M29" s="33"/>
    </row>
    <row r="30" spans="1:13" s="3" customFormat="1" ht="14.25" customHeight="1">
      <c r="A30" s="33">
        <v>21</v>
      </c>
      <c r="B30" s="116" t="s">
        <v>407</v>
      </c>
      <c r="C30" s="116" t="s">
        <v>41</v>
      </c>
      <c r="D30" s="116"/>
      <c r="E30" s="39" t="s">
        <v>378</v>
      </c>
      <c r="F30" s="48" t="s">
        <v>1667</v>
      </c>
      <c r="G30" s="103">
        <v>1</v>
      </c>
      <c r="H30" s="14"/>
      <c r="I30" s="33"/>
      <c r="J30" s="33"/>
      <c r="K30" s="33"/>
      <c r="L30" s="33">
        <f t="shared" si="0"/>
        <v>1</v>
      </c>
      <c r="M30" s="33"/>
    </row>
    <row r="31" spans="1:13" s="3" customFormat="1" ht="19.5" customHeight="1">
      <c r="A31" s="33">
        <v>22</v>
      </c>
      <c r="B31" s="116" t="s">
        <v>147</v>
      </c>
      <c r="C31" s="116" t="s">
        <v>41</v>
      </c>
      <c r="D31" s="116"/>
      <c r="E31" s="39" t="s">
        <v>1429</v>
      </c>
      <c r="F31" s="48"/>
      <c r="G31" s="103"/>
      <c r="H31" s="14" t="s">
        <v>1420</v>
      </c>
      <c r="I31" s="33">
        <v>0.16</v>
      </c>
      <c r="J31" s="33"/>
      <c r="K31" s="33"/>
      <c r="L31" s="33">
        <f t="shared" si="0"/>
        <v>0.16</v>
      </c>
      <c r="M31" s="33"/>
    </row>
    <row r="32" spans="1:13" s="3" customFormat="1" ht="12.75">
      <c r="A32" s="33">
        <v>23</v>
      </c>
      <c r="B32" s="33" t="s">
        <v>471</v>
      </c>
      <c r="C32" s="33" t="s">
        <v>41</v>
      </c>
      <c r="D32" s="39"/>
      <c r="E32" s="33" t="s">
        <v>250</v>
      </c>
      <c r="F32" s="47"/>
      <c r="G32" s="33"/>
      <c r="H32" s="14" t="s">
        <v>1447</v>
      </c>
      <c r="I32" s="33">
        <v>1</v>
      </c>
      <c r="J32" s="33"/>
      <c r="K32" s="33"/>
      <c r="L32" s="33">
        <f t="shared" si="0"/>
        <v>1</v>
      </c>
      <c r="M32" s="33"/>
    </row>
    <row r="33" spans="1:13" s="3" customFormat="1" ht="12.75">
      <c r="A33" s="33">
        <v>24</v>
      </c>
      <c r="B33" s="116" t="s">
        <v>415</v>
      </c>
      <c r="C33" s="116" t="s">
        <v>41</v>
      </c>
      <c r="D33" s="116" t="s">
        <v>406</v>
      </c>
      <c r="E33" s="39"/>
      <c r="F33" s="48"/>
      <c r="G33" s="103"/>
      <c r="H33" s="14"/>
      <c r="I33" s="33"/>
      <c r="J33" s="33" t="s">
        <v>357</v>
      </c>
      <c r="K33" s="33">
        <v>1.5</v>
      </c>
      <c r="L33" s="33">
        <f t="shared" si="0"/>
        <v>1.5</v>
      </c>
      <c r="M33" s="33"/>
    </row>
    <row r="34" spans="1:13" s="3" customFormat="1" ht="12.75">
      <c r="A34" s="33">
        <v>25</v>
      </c>
      <c r="B34" s="33" t="s">
        <v>340</v>
      </c>
      <c r="C34" s="33" t="s">
        <v>41</v>
      </c>
      <c r="D34" s="39" t="s">
        <v>342</v>
      </c>
      <c r="E34" s="33"/>
      <c r="F34" s="47"/>
      <c r="G34" s="33"/>
      <c r="H34" s="14"/>
      <c r="I34" s="33"/>
      <c r="J34" s="33" t="s">
        <v>269</v>
      </c>
      <c r="K34" s="33">
        <v>0.6</v>
      </c>
      <c r="L34" s="33">
        <f t="shared" si="0"/>
        <v>0.6</v>
      </c>
      <c r="M34" s="33"/>
    </row>
    <row r="35" spans="1:13" s="3" customFormat="1" ht="12.75">
      <c r="A35" s="33">
        <v>26</v>
      </c>
      <c r="B35" s="33" t="s">
        <v>340</v>
      </c>
      <c r="C35" s="33" t="s">
        <v>41</v>
      </c>
      <c r="D35" s="39"/>
      <c r="E35" s="33" t="s">
        <v>235</v>
      </c>
      <c r="F35" s="47"/>
      <c r="G35" s="33"/>
      <c r="H35" s="14" t="s">
        <v>1420</v>
      </c>
      <c r="I35" s="33">
        <v>0.125</v>
      </c>
      <c r="J35" s="33"/>
      <c r="K35" s="33"/>
      <c r="L35" s="33">
        <f t="shared" si="0"/>
        <v>0.125</v>
      </c>
      <c r="M35" s="33"/>
    </row>
    <row r="36" spans="1:13" s="3" customFormat="1" ht="12.75">
      <c r="A36" s="33">
        <v>27</v>
      </c>
      <c r="B36" s="33" t="s">
        <v>1219</v>
      </c>
      <c r="C36" s="33" t="s">
        <v>41</v>
      </c>
      <c r="D36" s="39"/>
      <c r="E36" s="39" t="s">
        <v>960</v>
      </c>
      <c r="F36" s="47"/>
      <c r="G36" s="33"/>
      <c r="H36" s="14" t="s">
        <v>1498</v>
      </c>
      <c r="I36" s="33">
        <v>0.5</v>
      </c>
      <c r="J36" s="33"/>
      <c r="K36" s="33"/>
      <c r="L36" s="33">
        <f t="shared" si="0"/>
        <v>0.5</v>
      </c>
      <c r="M36" s="33"/>
    </row>
    <row r="37" spans="1:13" s="3" customFormat="1" ht="12.75">
      <c r="A37" s="33">
        <v>28</v>
      </c>
      <c r="B37" s="136" t="s">
        <v>298</v>
      </c>
      <c r="C37" s="215" t="s">
        <v>41</v>
      </c>
      <c r="D37" s="218"/>
      <c r="E37" s="136" t="s">
        <v>300</v>
      </c>
      <c r="F37" s="219"/>
      <c r="G37" s="215"/>
      <c r="H37" s="220"/>
      <c r="I37" s="221"/>
      <c r="J37" s="33" t="s">
        <v>269</v>
      </c>
      <c r="K37" s="33">
        <v>0.6</v>
      </c>
      <c r="L37" s="33">
        <f t="shared" si="0"/>
        <v>0.6</v>
      </c>
      <c r="M37" s="215"/>
    </row>
    <row r="38" spans="1:13" s="3" customFormat="1" ht="25.5">
      <c r="A38" s="33">
        <v>29</v>
      </c>
      <c r="B38" s="116" t="s">
        <v>224</v>
      </c>
      <c r="C38" s="116" t="s">
        <v>41</v>
      </c>
      <c r="D38" s="116"/>
      <c r="E38" s="39" t="s">
        <v>244</v>
      </c>
      <c r="F38" s="48"/>
      <c r="G38" s="103"/>
      <c r="H38" s="14" t="s">
        <v>1651</v>
      </c>
      <c r="I38" s="33">
        <v>0.475</v>
      </c>
      <c r="J38" s="65" t="s">
        <v>245</v>
      </c>
      <c r="K38" s="33">
        <v>0.75</v>
      </c>
      <c r="L38" s="33">
        <f t="shared" si="0"/>
        <v>1.225</v>
      </c>
      <c r="M38" s="33"/>
    </row>
    <row r="39" spans="1:14" s="3" customFormat="1" ht="12.75">
      <c r="A39" s="33">
        <v>30</v>
      </c>
      <c r="B39" s="33" t="s">
        <v>224</v>
      </c>
      <c r="C39" s="33" t="s">
        <v>41</v>
      </c>
      <c r="D39" s="33" t="s">
        <v>1060</v>
      </c>
      <c r="E39" s="39"/>
      <c r="F39" s="47"/>
      <c r="G39" s="33"/>
      <c r="H39" s="65" t="s">
        <v>1628</v>
      </c>
      <c r="I39" s="65">
        <v>0.5</v>
      </c>
      <c r="J39" s="33"/>
      <c r="K39" s="65"/>
      <c r="L39" s="33">
        <f t="shared" si="0"/>
        <v>0.5</v>
      </c>
      <c r="M39" s="33"/>
      <c r="N39" s="3">
        <f>0.225+0.25</f>
        <v>0.475</v>
      </c>
    </row>
    <row r="40" spans="1:13" s="3" customFormat="1" ht="25.5">
      <c r="A40" s="33">
        <v>31</v>
      </c>
      <c r="B40" s="33" t="s">
        <v>379</v>
      </c>
      <c r="C40" s="33" t="s">
        <v>41</v>
      </c>
      <c r="D40" s="14" t="s">
        <v>986</v>
      </c>
      <c r="E40" s="39"/>
      <c r="F40" s="121" t="s">
        <v>1037</v>
      </c>
      <c r="G40" s="33">
        <v>0.33</v>
      </c>
      <c r="H40" s="33"/>
      <c r="I40" s="33"/>
      <c r="J40" s="33"/>
      <c r="K40" s="33"/>
      <c r="L40" s="33">
        <f t="shared" si="0"/>
        <v>0.33</v>
      </c>
      <c r="M40" s="33"/>
    </row>
    <row r="41" spans="1:13" s="3" customFormat="1" ht="12.75">
      <c r="A41" s="33">
        <v>32</v>
      </c>
      <c r="B41" s="33" t="s">
        <v>158</v>
      </c>
      <c r="C41" s="33" t="s">
        <v>41</v>
      </c>
      <c r="D41" s="39" t="s">
        <v>378</v>
      </c>
      <c r="E41" s="33"/>
      <c r="F41" s="33"/>
      <c r="G41" s="33"/>
      <c r="H41" s="14" t="s">
        <v>1438</v>
      </c>
      <c r="I41" s="33">
        <v>0.5</v>
      </c>
      <c r="J41" s="33"/>
      <c r="K41" s="33"/>
      <c r="L41" s="33">
        <f t="shared" si="0"/>
        <v>0.5</v>
      </c>
      <c r="M41" s="33"/>
    </row>
    <row r="42" spans="1:13" s="3" customFormat="1" ht="12.75">
      <c r="A42" s="33">
        <v>33</v>
      </c>
      <c r="B42" s="33" t="s">
        <v>973</v>
      </c>
      <c r="C42" s="33" t="s">
        <v>41</v>
      </c>
      <c r="D42" s="39" t="s">
        <v>406</v>
      </c>
      <c r="E42" s="33"/>
      <c r="F42" s="121" t="s">
        <v>977</v>
      </c>
      <c r="G42" s="33">
        <v>1</v>
      </c>
      <c r="H42" s="14" t="s">
        <v>1402</v>
      </c>
      <c r="I42" s="103">
        <v>0.25</v>
      </c>
      <c r="J42" s="33"/>
      <c r="K42" s="33"/>
      <c r="L42" s="33">
        <f t="shared" si="0"/>
        <v>1.25</v>
      </c>
      <c r="M42" s="33"/>
    </row>
    <row r="43" spans="1:13" s="3" customFormat="1" ht="12.75">
      <c r="A43" s="33">
        <v>34</v>
      </c>
      <c r="B43" s="33" t="s">
        <v>356</v>
      </c>
      <c r="C43" s="33" t="s">
        <v>41</v>
      </c>
      <c r="D43" s="39" t="s">
        <v>349</v>
      </c>
      <c r="E43" s="39"/>
      <c r="F43" s="47"/>
      <c r="G43" s="33"/>
      <c r="H43" s="33"/>
      <c r="I43" s="33"/>
      <c r="J43" s="33" t="s">
        <v>357</v>
      </c>
      <c r="K43" s="33">
        <v>1.5</v>
      </c>
      <c r="L43" s="33">
        <f t="shared" si="0"/>
        <v>1.5</v>
      </c>
      <c r="M43" s="33"/>
    </row>
    <row r="44" spans="1:13" s="3" customFormat="1" ht="12.75">
      <c r="A44" s="33">
        <v>35</v>
      </c>
      <c r="B44" s="14" t="s">
        <v>1418</v>
      </c>
      <c r="C44" s="14" t="s">
        <v>41</v>
      </c>
      <c r="D44" s="39" t="s">
        <v>348</v>
      </c>
      <c r="E44" s="33" t="s">
        <v>1678</v>
      </c>
      <c r="F44" s="65">
        <v>0.5</v>
      </c>
      <c r="G44" s="33"/>
      <c r="H44" s="14" t="s">
        <v>1498</v>
      </c>
      <c r="I44" s="33">
        <v>0.5</v>
      </c>
      <c r="J44" s="33"/>
      <c r="K44" s="33"/>
      <c r="L44" s="33">
        <f t="shared" si="0"/>
        <v>0.5</v>
      </c>
      <c r="M44" s="33"/>
    </row>
    <row r="45" spans="1:13" s="3" customFormat="1" ht="12.75">
      <c r="A45" s="33">
        <v>36</v>
      </c>
      <c r="B45" s="33" t="s">
        <v>1463</v>
      </c>
      <c r="C45" s="33" t="s">
        <v>41</v>
      </c>
      <c r="D45" s="61"/>
      <c r="E45" s="61" t="s">
        <v>960</v>
      </c>
      <c r="F45" s="48"/>
      <c r="G45" s="33"/>
      <c r="H45" s="14" t="s">
        <v>1628</v>
      </c>
      <c r="I45" s="103">
        <v>0.5</v>
      </c>
      <c r="J45" s="33"/>
      <c r="K45" s="33"/>
      <c r="L45" s="33">
        <f t="shared" si="0"/>
        <v>0.5</v>
      </c>
      <c r="M45" s="33"/>
    </row>
    <row r="46" spans="1:13" s="3" customFormat="1" ht="12.75">
      <c r="A46" s="33">
        <v>37</v>
      </c>
      <c r="B46" s="169" t="s">
        <v>297</v>
      </c>
      <c r="C46" s="33" t="s">
        <v>41</v>
      </c>
      <c r="D46" s="39"/>
      <c r="E46" s="169" t="s">
        <v>300</v>
      </c>
      <c r="F46" s="33"/>
      <c r="G46" s="33"/>
      <c r="H46" s="14"/>
      <c r="I46" s="33"/>
      <c r="J46" s="33" t="s">
        <v>269</v>
      </c>
      <c r="K46" s="33">
        <v>0.6</v>
      </c>
      <c r="L46" s="33">
        <f t="shared" si="0"/>
        <v>0.6</v>
      </c>
      <c r="M46" s="33"/>
    </row>
    <row r="47" spans="1:13" s="3" customFormat="1" ht="12.75">
      <c r="A47" s="33">
        <v>38</v>
      </c>
      <c r="B47" s="33" t="s">
        <v>317</v>
      </c>
      <c r="C47" s="33" t="s">
        <v>41</v>
      </c>
      <c r="D47" s="39"/>
      <c r="E47" s="39" t="s">
        <v>283</v>
      </c>
      <c r="F47" s="33"/>
      <c r="G47" s="33"/>
      <c r="H47" s="14"/>
      <c r="I47" s="33"/>
      <c r="J47" s="33" t="s">
        <v>150</v>
      </c>
      <c r="K47" s="33">
        <v>1.33</v>
      </c>
      <c r="L47" s="33">
        <f t="shared" si="0"/>
        <v>1.33</v>
      </c>
      <c r="M47" s="33"/>
    </row>
    <row r="48" spans="1:13" s="3" customFormat="1" ht="12.75">
      <c r="A48" s="33">
        <v>39</v>
      </c>
      <c r="B48" s="33" t="s">
        <v>368</v>
      </c>
      <c r="C48" s="33" t="s">
        <v>41</v>
      </c>
      <c r="D48" s="39"/>
      <c r="E48" s="39" t="s">
        <v>283</v>
      </c>
      <c r="F48" s="47"/>
      <c r="G48" s="33"/>
      <c r="H48" s="14"/>
      <c r="I48" s="33"/>
      <c r="J48" s="33" t="s">
        <v>269</v>
      </c>
      <c r="K48" s="33">
        <v>0.6</v>
      </c>
      <c r="L48" s="33">
        <f t="shared" si="0"/>
        <v>0.6</v>
      </c>
      <c r="M48" s="33"/>
    </row>
    <row r="49" spans="1:13" s="3" customFormat="1" ht="12.75">
      <c r="A49" s="33">
        <v>40</v>
      </c>
      <c r="B49" s="33" t="s">
        <v>1068</v>
      </c>
      <c r="C49" s="33" t="s">
        <v>41</v>
      </c>
      <c r="D49" s="33"/>
      <c r="E49" s="39" t="s">
        <v>305</v>
      </c>
      <c r="F49" s="47"/>
      <c r="G49" s="33"/>
      <c r="H49" s="14" t="s">
        <v>1498</v>
      </c>
      <c r="I49" s="103">
        <v>0.5</v>
      </c>
      <c r="J49" s="33"/>
      <c r="K49" s="33"/>
      <c r="L49" s="33">
        <f t="shared" si="0"/>
        <v>0.5</v>
      </c>
      <c r="M49" s="33"/>
    </row>
    <row r="50" spans="1:13" s="3" customFormat="1" ht="12.75">
      <c r="A50" s="33">
        <v>41</v>
      </c>
      <c r="B50" s="33" t="s">
        <v>1687</v>
      </c>
      <c r="C50" s="33" t="s">
        <v>41</v>
      </c>
      <c r="D50" s="39"/>
      <c r="E50" s="33" t="s">
        <v>423</v>
      </c>
      <c r="F50" s="121" t="s">
        <v>1006</v>
      </c>
      <c r="G50" s="33">
        <v>1</v>
      </c>
      <c r="H50" s="14" t="s">
        <v>1498</v>
      </c>
      <c r="I50" s="33">
        <v>0.5</v>
      </c>
      <c r="J50" s="33" t="s">
        <v>251</v>
      </c>
      <c r="K50" s="33">
        <v>1</v>
      </c>
      <c r="L50" s="33">
        <f t="shared" si="0"/>
        <v>2.5</v>
      </c>
      <c r="M50" s="33"/>
    </row>
    <row r="51" spans="1:13" s="3" customFormat="1" ht="12.75">
      <c r="A51" s="33">
        <v>42</v>
      </c>
      <c r="B51" s="33" t="s">
        <v>1432</v>
      </c>
      <c r="C51" s="33" t="s">
        <v>41</v>
      </c>
      <c r="D51" s="39"/>
      <c r="E51" s="33" t="s">
        <v>252</v>
      </c>
      <c r="F51" s="33"/>
      <c r="G51" s="33"/>
      <c r="H51" s="14" t="s">
        <v>1498</v>
      </c>
      <c r="I51" s="33">
        <v>0.5</v>
      </c>
      <c r="J51" s="33"/>
      <c r="K51" s="33"/>
      <c r="L51" s="33">
        <f t="shared" si="0"/>
        <v>0.5</v>
      </c>
      <c r="M51" s="33"/>
    </row>
    <row r="52" spans="1:13" s="3" customFormat="1" ht="12.75">
      <c r="A52" s="33">
        <v>43</v>
      </c>
      <c r="B52" s="33" t="s">
        <v>1489</v>
      </c>
      <c r="C52" s="33" t="s">
        <v>41</v>
      </c>
      <c r="D52" s="39"/>
      <c r="E52" s="39" t="s">
        <v>1468</v>
      </c>
      <c r="F52" s="47" t="s">
        <v>1678</v>
      </c>
      <c r="G52" s="33">
        <v>0.5</v>
      </c>
      <c r="H52" s="14" t="s">
        <v>1498</v>
      </c>
      <c r="I52" s="33">
        <v>0.5</v>
      </c>
      <c r="J52" s="33"/>
      <c r="K52" s="33"/>
      <c r="L52" s="33">
        <f t="shared" si="0"/>
        <v>1</v>
      </c>
      <c r="M52" s="33"/>
    </row>
    <row r="53" spans="1:13" s="3" customFormat="1" ht="12.75">
      <c r="A53" s="33">
        <v>44</v>
      </c>
      <c r="B53" s="33" t="s">
        <v>1650</v>
      </c>
      <c r="C53" s="33" t="s">
        <v>41</v>
      </c>
      <c r="D53" s="61" t="s">
        <v>406</v>
      </c>
      <c r="E53" s="61"/>
      <c r="F53" s="48" t="s">
        <v>1667</v>
      </c>
      <c r="G53" s="33">
        <v>1</v>
      </c>
      <c r="H53" s="14" t="s">
        <v>1628</v>
      </c>
      <c r="I53" s="103">
        <v>0.5</v>
      </c>
      <c r="J53" s="33"/>
      <c r="K53" s="33"/>
      <c r="L53" s="33">
        <f t="shared" si="0"/>
        <v>1.5</v>
      </c>
      <c r="M53" s="33"/>
    </row>
    <row r="54" spans="1:13" s="3" customFormat="1" ht="12.75">
      <c r="A54" s="33">
        <v>45</v>
      </c>
      <c r="B54" s="11" t="s">
        <v>167</v>
      </c>
      <c r="C54" s="33" t="s">
        <v>277</v>
      </c>
      <c r="D54" s="39"/>
      <c r="E54" s="11" t="s">
        <v>283</v>
      </c>
      <c r="F54" s="65"/>
      <c r="G54" s="33"/>
      <c r="H54" s="14"/>
      <c r="I54" s="33"/>
      <c r="J54" s="33" t="s">
        <v>269</v>
      </c>
      <c r="K54" s="33">
        <v>0.6</v>
      </c>
      <c r="L54" s="33">
        <f t="shared" si="0"/>
        <v>0.6</v>
      </c>
      <c r="M54" s="33"/>
    </row>
    <row r="55" spans="1:13" s="3" customFormat="1" ht="12.75">
      <c r="A55" s="33">
        <v>46</v>
      </c>
      <c r="B55" s="14" t="s">
        <v>471</v>
      </c>
      <c r="C55" s="14" t="s">
        <v>277</v>
      </c>
      <c r="D55" s="14" t="s">
        <v>1177</v>
      </c>
      <c r="E55" s="39"/>
      <c r="F55" s="76"/>
      <c r="G55" s="33"/>
      <c r="H55" s="33" t="s">
        <v>1167</v>
      </c>
      <c r="I55" s="103">
        <v>0.5</v>
      </c>
      <c r="J55" s="33"/>
      <c r="K55" s="33"/>
      <c r="L55" s="33">
        <f t="shared" si="0"/>
        <v>0.5</v>
      </c>
      <c r="M55" s="33"/>
    </row>
    <row r="56" spans="1:13" s="3" customFormat="1" ht="12.75">
      <c r="A56" s="33">
        <v>47</v>
      </c>
      <c r="B56" s="55" t="s">
        <v>380</v>
      </c>
      <c r="C56" s="11" t="s">
        <v>277</v>
      </c>
      <c r="D56" s="11" t="s">
        <v>808</v>
      </c>
      <c r="E56" s="39"/>
      <c r="F56" s="121" t="s">
        <v>1023</v>
      </c>
      <c r="G56" s="33">
        <v>1</v>
      </c>
      <c r="H56" s="14"/>
      <c r="I56" s="33"/>
      <c r="J56" s="33"/>
      <c r="K56" s="33"/>
      <c r="L56" s="33">
        <f t="shared" si="0"/>
        <v>1</v>
      </c>
      <c r="M56" s="33"/>
    </row>
    <row r="57" spans="1:13" s="3" customFormat="1" ht="12.75">
      <c r="A57" s="33">
        <v>48</v>
      </c>
      <c r="B57" s="33" t="s">
        <v>365</v>
      </c>
      <c r="C57" s="33" t="s">
        <v>277</v>
      </c>
      <c r="D57" s="61" t="s">
        <v>349</v>
      </c>
      <c r="E57" s="61"/>
      <c r="F57" s="48"/>
      <c r="G57" s="33"/>
      <c r="H57" s="14"/>
      <c r="I57" s="103"/>
      <c r="J57" s="33" t="s">
        <v>251</v>
      </c>
      <c r="K57" s="33">
        <v>1</v>
      </c>
      <c r="L57" s="33">
        <f t="shared" si="0"/>
        <v>1</v>
      </c>
      <c r="M57" s="33"/>
    </row>
    <row r="58" spans="1:13" s="3" customFormat="1" ht="12.75">
      <c r="A58" s="33">
        <v>49</v>
      </c>
      <c r="B58" s="33" t="s">
        <v>1481</v>
      </c>
      <c r="C58" s="33" t="s">
        <v>1482</v>
      </c>
      <c r="D58" s="39" t="s">
        <v>358</v>
      </c>
      <c r="E58" s="39"/>
      <c r="F58" s="76"/>
      <c r="G58" s="33"/>
      <c r="H58" s="14" t="s">
        <v>1498</v>
      </c>
      <c r="I58" s="33">
        <v>0.5</v>
      </c>
      <c r="J58" s="33"/>
      <c r="K58" s="33"/>
      <c r="L58" s="33">
        <f t="shared" si="0"/>
        <v>0.5</v>
      </c>
      <c r="M58" s="33"/>
    </row>
    <row r="59" spans="1:13" s="3" customFormat="1" ht="12.75">
      <c r="A59" s="33">
        <v>50</v>
      </c>
      <c r="B59" s="33" t="s">
        <v>471</v>
      </c>
      <c r="C59" s="33" t="s">
        <v>578</v>
      </c>
      <c r="D59" s="39"/>
      <c r="E59" s="33" t="s">
        <v>252</v>
      </c>
      <c r="F59" s="47"/>
      <c r="G59" s="33"/>
      <c r="H59" s="14" t="s">
        <v>1512</v>
      </c>
      <c r="I59" s="33">
        <v>1.5</v>
      </c>
      <c r="J59" s="33"/>
      <c r="K59" s="33"/>
      <c r="L59" s="33">
        <f t="shared" si="0"/>
        <v>1.5</v>
      </c>
      <c r="M59" s="33"/>
    </row>
    <row r="60" spans="1:13" s="3" customFormat="1" ht="12.75">
      <c r="A60" s="33">
        <v>51</v>
      </c>
      <c r="B60" s="33" t="s">
        <v>373</v>
      </c>
      <c r="C60" s="33" t="s">
        <v>1396</v>
      </c>
      <c r="D60" s="39"/>
      <c r="E60" s="33" t="s">
        <v>250</v>
      </c>
      <c r="F60" s="47"/>
      <c r="G60" s="33"/>
      <c r="H60" s="33"/>
      <c r="I60" s="33"/>
      <c r="J60" s="33" t="s">
        <v>245</v>
      </c>
      <c r="K60" s="33">
        <v>0.75</v>
      </c>
      <c r="L60" s="33">
        <f t="shared" si="0"/>
        <v>0.75</v>
      </c>
      <c r="M60" s="33"/>
    </row>
    <row r="61" spans="1:13" s="3" customFormat="1" ht="12.75">
      <c r="A61" s="33">
        <v>52</v>
      </c>
      <c r="B61" s="14" t="s">
        <v>1035</v>
      </c>
      <c r="C61" s="14" t="s">
        <v>247</v>
      </c>
      <c r="D61" s="14" t="s">
        <v>981</v>
      </c>
      <c r="E61" s="39"/>
      <c r="F61" s="121" t="s">
        <v>1036</v>
      </c>
      <c r="G61" s="33">
        <v>0.5</v>
      </c>
      <c r="H61" s="14"/>
      <c r="I61" s="33"/>
      <c r="J61" s="33"/>
      <c r="K61" s="33"/>
      <c r="L61" s="33">
        <f t="shared" si="0"/>
        <v>0.5</v>
      </c>
      <c r="M61" s="33"/>
    </row>
    <row r="62" spans="1:13" s="3" customFormat="1" ht="12.75">
      <c r="A62" s="33">
        <v>53</v>
      </c>
      <c r="B62" s="116" t="s">
        <v>1443</v>
      </c>
      <c r="C62" s="116" t="s">
        <v>247</v>
      </c>
      <c r="D62" s="116"/>
      <c r="E62" s="39" t="s">
        <v>252</v>
      </c>
      <c r="F62" s="48"/>
      <c r="G62" s="103"/>
      <c r="H62" s="14" t="s">
        <v>1447</v>
      </c>
      <c r="I62" s="33">
        <v>1</v>
      </c>
      <c r="J62" s="33"/>
      <c r="K62" s="33"/>
      <c r="L62" s="33">
        <f t="shared" si="0"/>
        <v>1</v>
      </c>
      <c r="M62" s="33"/>
    </row>
    <row r="63" spans="1:13" s="3" customFormat="1" ht="12.75">
      <c r="A63" s="33">
        <v>54</v>
      </c>
      <c r="B63" s="33" t="s">
        <v>246</v>
      </c>
      <c r="C63" s="33" t="s">
        <v>247</v>
      </c>
      <c r="D63" s="39"/>
      <c r="E63" s="39" t="s">
        <v>250</v>
      </c>
      <c r="F63" s="47"/>
      <c r="G63" s="33"/>
      <c r="H63" s="33"/>
      <c r="I63" s="33"/>
      <c r="J63" s="33" t="s">
        <v>251</v>
      </c>
      <c r="K63" s="33">
        <v>1</v>
      </c>
      <c r="L63" s="33">
        <f t="shared" si="0"/>
        <v>1</v>
      </c>
      <c r="M63" s="33"/>
    </row>
    <row r="64" spans="1:13" s="3" customFormat="1" ht="25.5">
      <c r="A64" s="33">
        <v>55</v>
      </c>
      <c r="B64" s="11" t="s">
        <v>363</v>
      </c>
      <c r="C64" s="11" t="s">
        <v>247</v>
      </c>
      <c r="D64" s="33"/>
      <c r="E64" s="11" t="s">
        <v>970</v>
      </c>
      <c r="F64" s="183" t="s">
        <v>1513</v>
      </c>
      <c r="G64" s="33">
        <v>1</v>
      </c>
      <c r="H64" s="14"/>
      <c r="I64" s="33"/>
      <c r="J64" s="33"/>
      <c r="K64" s="33"/>
      <c r="L64" s="33">
        <f t="shared" si="0"/>
        <v>1</v>
      </c>
      <c r="M64" s="33"/>
    </row>
    <row r="65" spans="1:13" s="3" customFormat="1" ht="12.75">
      <c r="A65" s="33">
        <v>56</v>
      </c>
      <c r="B65" s="33" t="s">
        <v>322</v>
      </c>
      <c r="C65" s="33" t="s">
        <v>200</v>
      </c>
      <c r="D65" s="39"/>
      <c r="E65" s="39" t="s">
        <v>283</v>
      </c>
      <c r="F65" s="33"/>
      <c r="G65" s="33"/>
      <c r="H65" s="14"/>
      <c r="I65" s="33"/>
      <c r="J65" s="33" t="s">
        <v>150</v>
      </c>
      <c r="K65" s="33">
        <v>1.33</v>
      </c>
      <c r="L65" s="33">
        <f t="shared" si="0"/>
        <v>1.33</v>
      </c>
      <c r="M65" s="33"/>
    </row>
    <row r="66" spans="1:13" s="3" customFormat="1" ht="25.5">
      <c r="A66" s="33">
        <v>57</v>
      </c>
      <c r="B66" s="33" t="s">
        <v>621</v>
      </c>
      <c r="C66" s="33" t="s">
        <v>200</v>
      </c>
      <c r="D66" s="39"/>
      <c r="E66" s="61" t="s">
        <v>970</v>
      </c>
      <c r="F66" s="47"/>
      <c r="G66" s="33"/>
      <c r="H66" s="14" t="s">
        <v>1628</v>
      </c>
      <c r="I66" s="33">
        <v>0.5</v>
      </c>
      <c r="J66" s="33"/>
      <c r="K66" s="33"/>
      <c r="L66" s="33">
        <f t="shared" si="0"/>
        <v>0.5</v>
      </c>
      <c r="M66" s="33"/>
    </row>
    <row r="67" spans="1:13" s="3" customFormat="1" ht="12.75">
      <c r="A67" s="33">
        <v>58</v>
      </c>
      <c r="B67" s="116" t="s">
        <v>1471</v>
      </c>
      <c r="C67" s="116" t="s">
        <v>200</v>
      </c>
      <c r="D67" s="116" t="s">
        <v>1472</v>
      </c>
      <c r="E67" s="39"/>
      <c r="F67" s="121" t="s">
        <v>1027</v>
      </c>
      <c r="G67" s="103">
        <v>0.5</v>
      </c>
      <c r="H67" s="14" t="s">
        <v>1498</v>
      </c>
      <c r="I67" s="33">
        <v>0.5</v>
      </c>
      <c r="J67" s="33"/>
      <c r="K67" s="33"/>
      <c r="L67" s="33">
        <f t="shared" si="0"/>
        <v>1</v>
      </c>
      <c r="M67" s="33"/>
    </row>
    <row r="68" spans="1:13" s="3" customFormat="1" ht="12.75">
      <c r="A68" s="33">
        <v>59</v>
      </c>
      <c r="B68" s="33" t="s">
        <v>1002</v>
      </c>
      <c r="C68" s="33" t="s">
        <v>200</v>
      </c>
      <c r="D68" s="39"/>
      <c r="E68" s="39" t="s">
        <v>1497</v>
      </c>
      <c r="F68" s="47"/>
      <c r="G68" s="33"/>
      <c r="H68" s="14" t="s">
        <v>1402</v>
      </c>
      <c r="I68" s="33">
        <v>0.25</v>
      </c>
      <c r="J68" s="33"/>
      <c r="K68" s="33"/>
      <c r="L68" s="33">
        <f t="shared" si="0"/>
        <v>0.25</v>
      </c>
      <c r="M68" s="33"/>
    </row>
    <row r="69" spans="1:13" s="3" customFormat="1" ht="12.75">
      <c r="A69" s="33">
        <v>60</v>
      </c>
      <c r="B69" s="14" t="s">
        <v>1414</v>
      </c>
      <c r="C69" s="14" t="s">
        <v>1415</v>
      </c>
      <c r="D69" s="39" t="s">
        <v>406</v>
      </c>
      <c r="E69" s="39"/>
      <c r="F69" s="121"/>
      <c r="G69" s="33"/>
      <c r="H69" s="14" t="s">
        <v>1402</v>
      </c>
      <c r="I69" s="103">
        <v>0.25</v>
      </c>
      <c r="J69" s="33"/>
      <c r="K69" s="33"/>
      <c r="L69" s="33">
        <f t="shared" si="0"/>
        <v>0.25</v>
      </c>
      <c r="M69" s="33"/>
    </row>
    <row r="70" spans="1:13" s="3" customFormat="1" ht="38.25">
      <c r="A70" s="33">
        <v>61</v>
      </c>
      <c r="B70" s="14" t="s">
        <v>1000</v>
      </c>
      <c r="C70" s="14" t="s">
        <v>1001</v>
      </c>
      <c r="D70" s="14" t="s">
        <v>424</v>
      </c>
      <c r="E70" s="39"/>
      <c r="F70" s="121" t="s">
        <v>1004</v>
      </c>
      <c r="G70" s="33">
        <v>1</v>
      </c>
      <c r="H70" s="14" t="s">
        <v>1498</v>
      </c>
      <c r="I70" s="33">
        <v>0.5</v>
      </c>
      <c r="J70" s="14" t="s">
        <v>1575</v>
      </c>
      <c r="K70" s="223">
        <v>1</v>
      </c>
      <c r="L70" s="33">
        <f t="shared" si="0"/>
        <v>2.5</v>
      </c>
      <c r="M70" s="33"/>
    </row>
    <row r="71" spans="1:13" s="3" customFormat="1" ht="12.75">
      <c r="A71" s="33">
        <v>62</v>
      </c>
      <c r="B71" s="33" t="s">
        <v>314</v>
      </c>
      <c r="C71" s="33" t="s">
        <v>409</v>
      </c>
      <c r="D71" s="39"/>
      <c r="E71" s="39" t="s">
        <v>283</v>
      </c>
      <c r="F71" s="33"/>
      <c r="G71" s="33"/>
      <c r="H71" s="33"/>
      <c r="I71" s="103"/>
      <c r="J71" s="33" t="s">
        <v>414</v>
      </c>
      <c r="K71" s="33">
        <v>0.75</v>
      </c>
      <c r="L71" s="33">
        <f t="shared" si="0"/>
        <v>0.75</v>
      </c>
      <c r="M71" s="33"/>
    </row>
    <row r="72" spans="1:13" s="3" customFormat="1" ht="12.75">
      <c r="A72" s="33">
        <v>63</v>
      </c>
      <c r="B72" s="33" t="s">
        <v>417</v>
      </c>
      <c r="C72" s="33" t="s">
        <v>171</v>
      </c>
      <c r="D72" s="39" t="s">
        <v>349</v>
      </c>
      <c r="E72" s="39"/>
      <c r="F72" s="47"/>
      <c r="G72" s="33"/>
      <c r="H72" s="33"/>
      <c r="I72" s="103"/>
      <c r="J72" s="33" t="s">
        <v>418</v>
      </c>
      <c r="K72" s="33">
        <v>3</v>
      </c>
      <c r="L72" s="33">
        <f t="shared" si="0"/>
        <v>3</v>
      </c>
      <c r="M72" s="33"/>
    </row>
    <row r="73" spans="1:13" s="3" customFormat="1" ht="12.75">
      <c r="A73" s="33">
        <v>64</v>
      </c>
      <c r="B73" s="33" t="s">
        <v>1430</v>
      </c>
      <c r="C73" s="33" t="s">
        <v>171</v>
      </c>
      <c r="D73" s="39"/>
      <c r="E73" s="33" t="s">
        <v>1431</v>
      </c>
      <c r="F73" s="47"/>
      <c r="G73" s="33"/>
      <c r="H73" s="14" t="s">
        <v>1420</v>
      </c>
      <c r="I73" s="33">
        <v>0.16</v>
      </c>
      <c r="J73" s="33"/>
      <c r="K73" s="33"/>
      <c r="L73" s="33">
        <f t="shared" si="0"/>
        <v>0.16</v>
      </c>
      <c r="M73" s="33"/>
    </row>
    <row r="74" spans="1:13" s="3" customFormat="1" ht="12.75">
      <c r="A74" s="33">
        <v>65</v>
      </c>
      <c r="B74" s="169" t="s">
        <v>271</v>
      </c>
      <c r="C74" s="33" t="s">
        <v>36</v>
      </c>
      <c r="D74" s="39"/>
      <c r="E74" s="169" t="s">
        <v>258</v>
      </c>
      <c r="F74" s="47"/>
      <c r="G74" s="33"/>
      <c r="H74" s="14"/>
      <c r="I74" s="103"/>
      <c r="J74" s="33" t="s">
        <v>269</v>
      </c>
      <c r="K74" s="33">
        <v>0.6</v>
      </c>
      <c r="L74" s="33">
        <f aca="true" t="shared" si="1" ref="L74:L137">K74+I74+G74</f>
        <v>0.6</v>
      </c>
      <c r="M74" s="33"/>
    </row>
    <row r="75" spans="1:13" s="3" customFormat="1" ht="25.5">
      <c r="A75" s="33">
        <v>66</v>
      </c>
      <c r="B75" s="14" t="s">
        <v>167</v>
      </c>
      <c r="C75" s="14" t="s">
        <v>36</v>
      </c>
      <c r="D75" s="33" t="s">
        <v>406</v>
      </c>
      <c r="E75" s="39"/>
      <c r="F75" s="121" t="s">
        <v>1583</v>
      </c>
      <c r="G75" s="103">
        <v>2.5</v>
      </c>
      <c r="H75" s="220" t="s">
        <v>1515</v>
      </c>
      <c r="I75" s="33">
        <v>1.75</v>
      </c>
      <c r="J75" s="33" t="s">
        <v>1584</v>
      </c>
      <c r="K75" s="33">
        <f>4/5</f>
        <v>0.8</v>
      </c>
      <c r="L75" s="33">
        <f t="shared" si="1"/>
        <v>5.05</v>
      </c>
      <c r="M75" s="33"/>
    </row>
    <row r="76" spans="1:13" s="3" customFormat="1" ht="12.75">
      <c r="A76" s="33">
        <v>67</v>
      </c>
      <c r="B76" s="33" t="s">
        <v>201</v>
      </c>
      <c r="C76" s="33" t="s">
        <v>181</v>
      </c>
      <c r="D76" s="39"/>
      <c r="E76" s="33" t="s">
        <v>235</v>
      </c>
      <c r="F76" s="47"/>
      <c r="G76" s="33"/>
      <c r="H76" s="14"/>
      <c r="I76" s="33"/>
      <c r="J76" s="33" t="s">
        <v>315</v>
      </c>
      <c r="K76" s="33">
        <v>1</v>
      </c>
      <c r="L76" s="33">
        <f t="shared" si="1"/>
        <v>1</v>
      </c>
      <c r="M76" s="33"/>
    </row>
    <row r="77" spans="1:13" s="3" customFormat="1" ht="12.75">
      <c r="A77" s="33">
        <v>68</v>
      </c>
      <c r="B77" s="215" t="s">
        <v>321</v>
      </c>
      <c r="C77" s="215" t="s">
        <v>291</v>
      </c>
      <c r="D77" s="218"/>
      <c r="E77" s="39" t="s">
        <v>287</v>
      </c>
      <c r="F77" s="219"/>
      <c r="G77" s="215"/>
      <c r="H77" s="220"/>
      <c r="I77" s="221"/>
      <c r="J77" s="33" t="s">
        <v>178</v>
      </c>
      <c r="K77" s="33">
        <v>0.75</v>
      </c>
      <c r="L77" s="33">
        <f t="shared" si="1"/>
        <v>0.75</v>
      </c>
      <c r="M77" s="215"/>
    </row>
    <row r="78" spans="1:13" s="3" customFormat="1" ht="12.75">
      <c r="A78" s="33">
        <v>69</v>
      </c>
      <c r="B78" s="33" t="s">
        <v>195</v>
      </c>
      <c r="C78" s="33" t="s">
        <v>291</v>
      </c>
      <c r="D78" s="39"/>
      <c r="E78" s="39" t="s">
        <v>283</v>
      </c>
      <c r="F78" s="47"/>
      <c r="G78" s="33"/>
      <c r="H78" s="14"/>
      <c r="I78" s="33"/>
      <c r="J78" s="33" t="s">
        <v>288</v>
      </c>
      <c r="K78" s="33">
        <v>1</v>
      </c>
      <c r="L78" s="33">
        <f t="shared" si="1"/>
        <v>1</v>
      </c>
      <c r="M78" s="33"/>
    </row>
    <row r="79" spans="1:13" s="3" customFormat="1" ht="12.75">
      <c r="A79" s="33">
        <v>70</v>
      </c>
      <c r="B79" s="33" t="s">
        <v>352</v>
      </c>
      <c r="C79" s="33" t="s">
        <v>291</v>
      </c>
      <c r="D79" s="39"/>
      <c r="E79" s="33" t="s">
        <v>244</v>
      </c>
      <c r="F79" s="47"/>
      <c r="G79" s="33"/>
      <c r="H79" s="14"/>
      <c r="I79" s="33"/>
      <c r="J79" s="33" t="s">
        <v>354</v>
      </c>
      <c r="K79" s="33">
        <v>1</v>
      </c>
      <c r="L79" s="33">
        <f t="shared" si="1"/>
        <v>1</v>
      </c>
      <c r="M79" s="33"/>
    </row>
    <row r="80" spans="1:13" s="3" customFormat="1" ht="12.75">
      <c r="A80" s="33">
        <v>71</v>
      </c>
      <c r="B80" s="169" t="s">
        <v>293</v>
      </c>
      <c r="C80" s="33" t="s">
        <v>291</v>
      </c>
      <c r="D80" s="39"/>
      <c r="E80" s="11" t="s">
        <v>287</v>
      </c>
      <c r="F80" s="47"/>
      <c r="G80" s="33"/>
      <c r="H80" s="33"/>
      <c r="I80" s="103"/>
      <c r="J80" s="14" t="s">
        <v>197</v>
      </c>
      <c r="K80" s="33">
        <v>1.5</v>
      </c>
      <c r="L80" s="33">
        <f t="shared" si="1"/>
        <v>1.5</v>
      </c>
      <c r="M80" s="33"/>
    </row>
    <row r="81" spans="1:13" s="3" customFormat="1" ht="12.75">
      <c r="A81" s="33">
        <v>72</v>
      </c>
      <c r="B81" s="33" t="s">
        <v>420</v>
      </c>
      <c r="C81" s="33" t="s">
        <v>291</v>
      </c>
      <c r="D81" s="39"/>
      <c r="E81" s="33" t="s">
        <v>239</v>
      </c>
      <c r="F81" s="121" t="s">
        <v>1037</v>
      </c>
      <c r="G81" s="33">
        <v>0.33</v>
      </c>
      <c r="H81" s="14"/>
      <c r="I81" s="33"/>
      <c r="J81" s="33" t="s">
        <v>245</v>
      </c>
      <c r="K81" s="33">
        <v>0.75</v>
      </c>
      <c r="L81" s="33">
        <f t="shared" si="1"/>
        <v>1.08</v>
      </c>
      <c r="M81" s="33"/>
    </row>
    <row r="82" spans="1:13" s="3" customFormat="1" ht="12.75">
      <c r="A82" s="33">
        <v>73</v>
      </c>
      <c r="B82" s="33" t="s">
        <v>1466</v>
      </c>
      <c r="C82" s="33" t="s">
        <v>57</v>
      </c>
      <c r="D82" s="39" t="s">
        <v>1467</v>
      </c>
      <c r="E82" s="33"/>
      <c r="F82" s="47"/>
      <c r="G82" s="33"/>
      <c r="H82" s="14" t="s">
        <v>1402</v>
      </c>
      <c r="I82" s="33">
        <v>0.25</v>
      </c>
      <c r="J82" s="33"/>
      <c r="K82" s="33"/>
      <c r="L82" s="33">
        <f t="shared" si="1"/>
        <v>0.25</v>
      </c>
      <c r="M82" s="18"/>
    </row>
    <row r="83" spans="1:13" s="3" customFormat="1" ht="12.75">
      <c r="A83" s="33">
        <v>74</v>
      </c>
      <c r="B83" s="33" t="s">
        <v>1165</v>
      </c>
      <c r="C83" s="33" t="s">
        <v>57</v>
      </c>
      <c r="D83" s="39" t="s">
        <v>1166</v>
      </c>
      <c r="E83" s="48"/>
      <c r="F83" s="103"/>
      <c r="G83" s="33"/>
      <c r="H83" s="33" t="s">
        <v>1167</v>
      </c>
      <c r="I83" s="33">
        <v>0.5</v>
      </c>
      <c r="J83" s="33"/>
      <c r="K83" s="33"/>
      <c r="L83" s="33">
        <f t="shared" si="1"/>
        <v>0.5</v>
      </c>
      <c r="M83" s="33"/>
    </row>
    <row r="84" spans="1:13" s="3" customFormat="1" ht="12.75">
      <c r="A84" s="33">
        <v>75</v>
      </c>
      <c r="B84" s="65" t="s">
        <v>361</v>
      </c>
      <c r="C84" s="65" t="s">
        <v>57</v>
      </c>
      <c r="D84" s="105"/>
      <c r="E84" s="33" t="s">
        <v>235</v>
      </c>
      <c r="F84" s="224"/>
      <c r="G84" s="33"/>
      <c r="H84" s="33"/>
      <c r="I84" s="33"/>
      <c r="J84" s="33" t="s">
        <v>315</v>
      </c>
      <c r="K84" s="33">
        <v>1</v>
      </c>
      <c r="L84" s="33">
        <f t="shared" si="1"/>
        <v>1</v>
      </c>
      <c r="M84" s="33"/>
    </row>
    <row r="85" spans="1:13" s="3" customFormat="1" ht="12.75">
      <c r="A85" s="33">
        <v>76</v>
      </c>
      <c r="B85" s="33" t="s">
        <v>361</v>
      </c>
      <c r="C85" s="33" t="s">
        <v>57</v>
      </c>
      <c r="D85" s="39"/>
      <c r="E85" s="33" t="s">
        <v>239</v>
      </c>
      <c r="F85" s="47"/>
      <c r="G85" s="33"/>
      <c r="H85" s="33"/>
      <c r="I85" s="33"/>
      <c r="J85" s="33" t="s">
        <v>245</v>
      </c>
      <c r="K85" s="33">
        <v>0.75</v>
      </c>
      <c r="L85" s="33">
        <f t="shared" si="1"/>
        <v>0.75</v>
      </c>
      <c r="M85" s="33"/>
    </row>
    <row r="86" spans="1:13" s="3" customFormat="1" ht="12.75">
      <c r="A86" s="33">
        <v>77</v>
      </c>
      <c r="B86" s="33" t="s">
        <v>410</v>
      </c>
      <c r="C86" s="33" t="s">
        <v>57</v>
      </c>
      <c r="D86" s="39"/>
      <c r="E86" s="39" t="s">
        <v>287</v>
      </c>
      <c r="F86" s="47"/>
      <c r="G86" s="33"/>
      <c r="H86" s="33"/>
      <c r="I86" s="33"/>
      <c r="J86" s="33" t="s">
        <v>414</v>
      </c>
      <c r="K86" s="33">
        <v>0.75</v>
      </c>
      <c r="L86" s="33">
        <f t="shared" si="1"/>
        <v>0.75</v>
      </c>
      <c r="M86" s="33"/>
    </row>
    <row r="87" spans="1:13" s="3" customFormat="1" ht="12.75">
      <c r="A87" s="33">
        <v>78</v>
      </c>
      <c r="B87" s="116" t="s">
        <v>1458</v>
      </c>
      <c r="C87" s="116" t="s">
        <v>57</v>
      </c>
      <c r="D87" s="116"/>
      <c r="E87" s="39" t="s">
        <v>960</v>
      </c>
      <c r="F87" s="48"/>
      <c r="G87" s="103"/>
      <c r="H87" s="14" t="s">
        <v>1498</v>
      </c>
      <c r="I87" s="33">
        <v>0.5</v>
      </c>
      <c r="J87" s="33"/>
      <c r="K87" s="33"/>
      <c r="L87" s="33">
        <f t="shared" si="1"/>
        <v>0.5</v>
      </c>
      <c r="M87" s="33"/>
    </row>
    <row r="88" spans="1:13" s="3" customFormat="1" ht="12.75">
      <c r="A88" s="33">
        <v>79</v>
      </c>
      <c r="B88" s="33" t="s">
        <v>1435</v>
      </c>
      <c r="C88" s="33" t="s">
        <v>375</v>
      </c>
      <c r="D88" s="39" t="s">
        <v>413</v>
      </c>
      <c r="E88" s="33"/>
      <c r="F88" s="33"/>
      <c r="G88" s="33"/>
      <c r="H88" s="14" t="s">
        <v>1498</v>
      </c>
      <c r="I88" s="33">
        <v>0.5</v>
      </c>
      <c r="J88" s="33"/>
      <c r="K88" s="33"/>
      <c r="L88" s="33">
        <f t="shared" si="1"/>
        <v>0.5</v>
      </c>
      <c r="M88" s="33"/>
    </row>
    <row r="89" spans="1:13" s="3" customFormat="1" ht="12.75">
      <c r="A89" s="33">
        <v>80</v>
      </c>
      <c r="B89" s="14" t="s">
        <v>374</v>
      </c>
      <c r="C89" s="14" t="s">
        <v>375</v>
      </c>
      <c r="D89" s="65" t="s">
        <v>377</v>
      </c>
      <c r="E89" s="14"/>
      <c r="F89" s="47"/>
      <c r="G89" s="33"/>
      <c r="H89" s="33"/>
      <c r="I89" s="33"/>
      <c r="J89" s="33" t="s">
        <v>357</v>
      </c>
      <c r="K89" s="33">
        <v>1.5</v>
      </c>
      <c r="L89" s="33">
        <f t="shared" si="1"/>
        <v>1.5</v>
      </c>
      <c r="M89" s="33"/>
    </row>
    <row r="90" spans="1:13" s="18" customFormat="1" ht="12.75">
      <c r="A90" s="33">
        <v>81</v>
      </c>
      <c r="B90" s="169" t="s">
        <v>311</v>
      </c>
      <c r="C90" s="33" t="s">
        <v>39</v>
      </c>
      <c r="D90" s="39"/>
      <c r="E90" s="11" t="s">
        <v>287</v>
      </c>
      <c r="F90" s="47"/>
      <c r="G90" s="33"/>
      <c r="H90" s="33"/>
      <c r="I90" s="103"/>
      <c r="J90" s="33" t="s">
        <v>150</v>
      </c>
      <c r="K90" s="33">
        <v>1.33</v>
      </c>
      <c r="L90" s="33">
        <f t="shared" si="1"/>
        <v>1.33</v>
      </c>
      <c r="M90" s="33"/>
    </row>
    <row r="91" spans="1:13" s="3" customFormat="1" ht="12.75">
      <c r="A91" s="33">
        <v>82</v>
      </c>
      <c r="B91" s="33" t="s">
        <v>1410</v>
      </c>
      <c r="C91" s="33" t="s">
        <v>39</v>
      </c>
      <c r="D91" s="39" t="s">
        <v>367</v>
      </c>
      <c r="E91" s="39"/>
      <c r="F91" s="47"/>
      <c r="G91" s="33"/>
      <c r="H91" s="14" t="s">
        <v>1402</v>
      </c>
      <c r="I91" s="33">
        <v>0.25</v>
      </c>
      <c r="J91" s="33"/>
      <c r="K91" s="33"/>
      <c r="L91" s="33">
        <f t="shared" si="1"/>
        <v>0.25</v>
      </c>
      <c r="M91" s="33"/>
    </row>
    <row r="92" spans="1:13" s="3" customFormat="1" ht="38.25">
      <c r="A92" s="33">
        <v>83</v>
      </c>
      <c r="B92" s="33" t="s">
        <v>1598</v>
      </c>
      <c r="C92" s="33" t="s">
        <v>39</v>
      </c>
      <c r="D92" s="39" t="s">
        <v>1599</v>
      </c>
      <c r="E92" s="39"/>
      <c r="F92" s="47"/>
      <c r="G92" s="33"/>
      <c r="H92" s="14"/>
      <c r="I92" s="33"/>
      <c r="J92" s="77" t="s">
        <v>1600</v>
      </c>
      <c r="K92" s="33">
        <v>1</v>
      </c>
      <c r="L92" s="33">
        <f t="shared" si="1"/>
        <v>1</v>
      </c>
      <c r="M92" s="33"/>
    </row>
    <row r="93" spans="1:13" s="3" customFormat="1" ht="12.75">
      <c r="A93" s="33">
        <v>84</v>
      </c>
      <c r="B93" s="33" t="s">
        <v>156</v>
      </c>
      <c r="C93" s="33" t="s">
        <v>39</v>
      </c>
      <c r="D93" s="39"/>
      <c r="E93" s="39" t="s">
        <v>283</v>
      </c>
      <c r="F93" s="47"/>
      <c r="G93" s="33"/>
      <c r="H93" s="14"/>
      <c r="I93" s="33"/>
      <c r="J93" s="65" t="s">
        <v>315</v>
      </c>
      <c r="K93" s="33">
        <v>1</v>
      </c>
      <c r="L93" s="33">
        <f t="shared" si="1"/>
        <v>1</v>
      </c>
      <c r="M93" s="33"/>
    </row>
    <row r="94" spans="1:13" s="3" customFormat="1" ht="12.75">
      <c r="A94" s="33">
        <v>85</v>
      </c>
      <c r="B94" s="116" t="s">
        <v>952</v>
      </c>
      <c r="C94" s="116" t="s">
        <v>62</v>
      </c>
      <c r="D94" s="116"/>
      <c r="E94" s="33" t="s">
        <v>250</v>
      </c>
      <c r="F94" s="121" t="s">
        <v>957</v>
      </c>
      <c r="G94" s="103">
        <v>1</v>
      </c>
      <c r="H94" s="14" t="s">
        <v>1447</v>
      </c>
      <c r="I94" s="33">
        <v>1</v>
      </c>
      <c r="J94" s="33"/>
      <c r="K94" s="33"/>
      <c r="L94" s="33">
        <f t="shared" si="1"/>
        <v>2</v>
      </c>
      <c r="M94" s="33"/>
    </row>
    <row r="95" spans="1:13" s="3" customFormat="1" ht="12.75">
      <c r="A95" s="33">
        <v>86</v>
      </c>
      <c r="B95" s="33" t="s">
        <v>386</v>
      </c>
      <c r="C95" s="33" t="s">
        <v>62</v>
      </c>
      <c r="D95" s="39"/>
      <c r="E95" s="39" t="s">
        <v>244</v>
      </c>
      <c r="F95" s="47"/>
      <c r="G95" s="33"/>
      <c r="H95" s="33"/>
      <c r="I95" s="103"/>
      <c r="J95" s="33" t="s">
        <v>315</v>
      </c>
      <c r="K95" s="33">
        <v>1</v>
      </c>
      <c r="L95" s="33">
        <f t="shared" si="1"/>
        <v>1</v>
      </c>
      <c r="M95" s="222"/>
    </row>
    <row r="96" spans="1:13" s="3" customFormat="1" ht="12.75">
      <c r="A96" s="33">
        <v>87</v>
      </c>
      <c r="B96" s="14" t="s">
        <v>380</v>
      </c>
      <c r="C96" s="14" t="s">
        <v>62</v>
      </c>
      <c r="D96" s="14" t="s">
        <v>252</v>
      </c>
      <c r="E96" s="39"/>
      <c r="F96" s="121" t="s">
        <v>1036</v>
      </c>
      <c r="G96" s="33">
        <v>0.5</v>
      </c>
      <c r="H96" s="14" t="s">
        <v>1402</v>
      </c>
      <c r="I96" s="33">
        <v>0.25</v>
      </c>
      <c r="J96" s="65" t="s">
        <v>245</v>
      </c>
      <c r="K96" s="33">
        <v>0.75</v>
      </c>
      <c r="L96" s="33">
        <f t="shared" si="1"/>
        <v>1.5</v>
      </c>
      <c r="M96" s="18"/>
    </row>
    <row r="97" spans="1:13" s="3" customFormat="1" ht="12.75">
      <c r="A97" s="33">
        <v>88</v>
      </c>
      <c r="B97" s="33" t="s">
        <v>765</v>
      </c>
      <c r="C97" s="33" t="s">
        <v>62</v>
      </c>
      <c r="D97" s="39"/>
      <c r="E97" s="39" t="s">
        <v>1497</v>
      </c>
      <c r="F97" s="47"/>
      <c r="G97" s="33"/>
      <c r="H97" s="14" t="s">
        <v>1498</v>
      </c>
      <c r="I97" s="33">
        <v>0.5</v>
      </c>
      <c r="J97" s="33"/>
      <c r="K97" s="33"/>
      <c r="L97" s="33">
        <f t="shared" si="1"/>
        <v>0.5</v>
      </c>
      <c r="M97" s="33"/>
    </row>
    <row r="98" spans="1:13" s="3" customFormat="1" ht="12.75">
      <c r="A98" s="33">
        <v>89</v>
      </c>
      <c r="B98" s="33" t="s">
        <v>397</v>
      </c>
      <c r="C98" s="33" t="s">
        <v>62</v>
      </c>
      <c r="D98" s="39" t="s">
        <v>398</v>
      </c>
      <c r="E98" s="39"/>
      <c r="F98" s="47"/>
      <c r="G98" s="33"/>
      <c r="H98" s="33"/>
      <c r="I98" s="33"/>
      <c r="J98" s="33" t="s">
        <v>315</v>
      </c>
      <c r="K98" s="33">
        <v>1</v>
      </c>
      <c r="L98" s="33">
        <f t="shared" si="1"/>
        <v>1</v>
      </c>
      <c r="M98" s="65"/>
    </row>
    <row r="99" spans="1:13" s="3" customFormat="1" ht="12.75">
      <c r="A99" s="33">
        <v>90</v>
      </c>
      <c r="B99" s="11" t="s">
        <v>954</v>
      </c>
      <c r="C99" s="55" t="s">
        <v>62</v>
      </c>
      <c r="D99" s="11" t="s">
        <v>61</v>
      </c>
      <c r="E99" s="39"/>
      <c r="F99" s="121" t="s">
        <v>1516</v>
      </c>
      <c r="G99" s="33">
        <v>2</v>
      </c>
      <c r="H99" s="33"/>
      <c r="I99" s="103"/>
      <c r="J99" s="33"/>
      <c r="K99" s="33"/>
      <c r="L99" s="33">
        <f t="shared" si="1"/>
        <v>2</v>
      </c>
      <c r="M99" s="33"/>
    </row>
    <row r="100" spans="1:13" s="3" customFormat="1" ht="12.75">
      <c r="A100" s="33">
        <v>91</v>
      </c>
      <c r="B100" s="33" t="s">
        <v>403</v>
      </c>
      <c r="C100" s="33" t="s">
        <v>62</v>
      </c>
      <c r="D100" s="39" t="s">
        <v>406</v>
      </c>
      <c r="E100" s="39"/>
      <c r="F100" s="47"/>
      <c r="G100" s="33"/>
      <c r="H100" s="33"/>
      <c r="I100" s="33"/>
      <c r="J100" s="33" t="s">
        <v>251</v>
      </c>
      <c r="K100" s="33">
        <v>1</v>
      </c>
      <c r="L100" s="33">
        <f t="shared" si="1"/>
        <v>1</v>
      </c>
      <c r="M100" s="33"/>
    </row>
    <row r="101" spans="1:13" s="3" customFormat="1" ht="12.75">
      <c r="A101" s="33">
        <v>92</v>
      </c>
      <c r="B101" s="33" t="s">
        <v>234</v>
      </c>
      <c r="C101" s="33" t="s">
        <v>62</v>
      </c>
      <c r="D101" s="33"/>
      <c r="E101" s="39" t="s">
        <v>235</v>
      </c>
      <c r="F101" s="47"/>
      <c r="G101" s="33"/>
      <c r="H101" s="65"/>
      <c r="I101" s="65"/>
      <c r="J101" s="65" t="s">
        <v>150</v>
      </c>
      <c r="K101" s="65">
        <v>1.33</v>
      </c>
      <c r="L101" s="33">
        <f t="shared" si="1"/>
        <v>1.33</v>
      </c>
      <c r="M101" s="33"/>
    </row>
    <row r="102" spans="1:13" s="3" customFormat="1" ht="25.5">
      <c r="A102" s="33">
        <v>93</v>
      </c>
      <c r="B102" s="14" t="s">
        <v>982</v>
      </c>
      <c r="C102" s="14" t="s">
        <v>62</v>
      </c>
      <c r="D102" s="14" t="s">
        <v>951</v>
      </c>
      <c r="E102" s="39"/>
      <c r="F102" s="183" t="s">
        <v>1688</v>
      </c>
      <c r="G102" s="33">
        <v>4</v>
      </c>
      <c r="H102" s="33" t="s">
        <v>1633</v>
      </c>
      <c r="I102" s="103">
        <v>0.25</v>
      </c>
      <c r="J102" s="33"/>
      <c r="K102" s="33"/>
      <c r="L102" s="33">
        <f t="shared" si="1"/>
        <v>4.25</v>
      </c>
      <c r="M102" s="33"/>
    </row>
    <row r="103" spans="1:13" s="3" customFormat="1" ht="12.75">
      <c r="A103" s="33">
        <v>94</v>
      </c>
      <c r="B103" s="33" t="s">
        <v>425</v>
      </c>
      <c r="C103" s="33" t="s">
        <v>426</v>
      </c>
      <c r="D103" s="39"/>
      <c r="E103" s="218" t="s">
        <v>393</v>
      </c>
      <c r="F103" s="47"/>
      <c r="G103" s="33"/>
      <c r="H103" s="33"/>
      <c r="I103" s="103"/>
      <c r="J103" s="33" t="s">
        <v>245</v>
      </c>
      <c r="K103" s="33">
        <v>0.75</v>
      </c>
      <c r="L103" s="33">
        <f t="shared" si="1"/>
        <v>0.75</v>
      </c>
      <c r="M103" s="33"/>
    </row>
    <row r="104" spans="1:13" s="3" customFormat="1" ht="12.75">
      <c r="A104" s="33">
        <v>95</v>
      </c>
      <c r="B104" s="55" t="s">
        <v>167</v>
      </c>
      <c r="C104" s="11" t="s">
        <v>43</v>
      </c>
      <c r="D104" s="11" t="s">
        <v>239</v>
      </c>
      <c r="E104" s="39"/>
      <c r="F104" s="121" t="s">
        <v>1023</v>
      </c>
      <c r="G104" s="33">
        <v>1</v>
      </c>
      <c r="H104" s="14"/>
      <c r="I104" s="33"/>
      <c r="J104" s="33"/>
      <c r="K104" s="33"/>
      <c r="L104" s="33">
        <f t="shared" si="1"/>
        <v>1</v>
      </c>
      <c r="M104" s="33"/>
    </row>
    <row r="105" spans="1:13" s="3" customFormat="1" ht="38.25">
      <c r="A105" s="33">
        <v>96</v>
      </c>
      <c r="B105" s="14" t="s">
        <v>1406</v>
      </c>
      <c r="C105" s="14" t="s">
        <v>43</v>
      </c>
      <c r="D105" s="14"/>
      <c r="E105" s="39" t="s">
        <v>252</v>
      </c>
      <c r="F105" s="76" t="s">
        <v>1681</v>
      </c>
      <c r="G105" s="33">
        <v>5</v>
      </c>
      <c r="H105" s="14" t="s">
        <v>1632</v>
      </c>
      <c r="I105" s="103">
        <v>2.75</v>
      </c>
      <c r="J105" s="33" t="s">
        <v>1622</v>
      </c>
      <c r="K105" s="33">
        <v>1</v>
      </c>
      <c r="L105" s="33">
        <f t="shared" si="1"/>
        <v>8.75</v>
      </c>
      <c r="M105" s="33"/>
    </row>
    <row r="106" spans="1:13" s="3" customFormat="1" ht="12.75">
      <c r="A106" s="33">
        <v>97</v>
      </c>
      <c r="B106" s="33" t="s">
        <v>165</v>
      </c>
      <c r="C106" s="33" t="s">
        <v>43</v>
      </c>
      <c r="D106" s="39" t="s">
        <v>349</v>
      </c>
      <c r="E106" s="39"/>
      <c r="F106" s="48"/>
      <c r="G106" s="33"/>
      <c r="H106" s="14" t="s">
        <v>1065</v>
      </c>
      <c r="I106" s="33">
        <v>0.5</v>
      </c>
      <c r="J106" s="33"/>
      <c r="K106" s="33"/>
      <c r="L106" s="33">
        <f t="shared" si="1"/>
        <v>0.5</v>
      </c>
      <c r="M106" s="33"/>
    </row>
    <row r="107" spans="1:13" s="3" customFormat="1" ht="12.75">
      <c r="A107" s="33">
        <v>98</v>
      </c>
      <c r="B107" s="33" t="s">
        <v>1435</v>
      </c>
      <c r="C107" s="33" t="s">
        <v>303</v>
      </c>
      <c r="D107" s="39" t="s">
        <v>398</v>
      </c>
      <c r="E107" s="33"/>
      <c r="F107" s="47"/>
      <c r="G107" s="33"/>
      <c r="H107" s="14"/>
      <c r="I107" s="33"/>
      <c r="J107" s="33" t="s">
        <v>245</v>
      </c>
      <c r="K107" s="223">
        <v>0.75</v>
      </c>
      <c r="L107" s="33">
        <f t="shared" si="1"/>
        <v>0.75</v>
      </c>
      <c r="M107" s="33"/>
    </row>
    <row r="108" spans="1:13" s="3" customFormat="1" ht="12.75">
      <c r="A108" s="33">
        <v>99</v>
      </c>
      <c r="B108" s="33" t="s">
        <v>383</v>
      </c>
      <c r="C108" s="33" t="s">
        <v>303</v>
      </c>
      <c r="D108" s="39"/>
      <c r="E108" s="39" t="s">
        <v>244</v>
      </c>
      <c r="F108" s="47"/>
      <c r="G108" s="33"/>
      <c r="H108" s="14" t="s">
        <v>1498</v>
      </c>
      <c r="I108" s="103">
        <v>0.5</v>
      </c>
      <c r="J108" s="33" t="s">
        <v>245</v>
      </c>
      <c r="K108" s="33">
        <v>0.75</v>
      </c>
      <c r="L108" s="33">
        <f t="shared" si="1"/>
        <v>1.25</v>
      </c>
      <c r="M108" s="33"/>
    </row>
    <row r="109" spans="1:13" s="3" customFormat="1" ht="25.5">
      <c r="A109" s="33">
        <v>100</v>
      </c>
      <c r="B109" s="11" t="s">
        <v>407</v>
      </c>
      <c r="C109" s="11" t="s">
        <v>303</v>
      </c>
      <c r="D109" s="39"/>
      <c r="E109" s="11" t="s">
        <v>1018</v>
      </c>
      <c r="F109" s="183" t="s">
        <v>1679</v>
      </c>
      <c r="G109" s="33">
        <v>2</v>
      </c>
      <c r="H109" s="14" t="s">
        <v>1438</v>
      </c>
      <c r="I109" s="33">
        <v>0.5</v>
      </c>
      <c r="J109" s="33"/>
      <c r="K109" s="33"/>
      <c r="L109" s="33">
        <f t="shared" si="1"/>
        <v>2.5</v>
      </c>
      <c r="M109" s="33"/>
    </row>
    <row r="110" spans="1:13" s="3" customFormat="1" ht="12.75">
      <c r="A110" s="33">
        <v>101</v>
      </c>
      <c r="B110" s="169" t="s">
        <v>130</v>
      </c>
      <c r="C110" s="33" t="s">
        <v>303</v>
      </c>
      <c r="D110" s="39"/>
      <c r="E110" s="169" t="s">
        <v>305</v>
      </c>
      <c r="F110" s="47"/>
      <c r="G110" s="33"/>
      <c r="H110" s="14"/>
      <c r="I110" s="33"/>
      <c r="J110" s="33" t="s">
        <v>269</v>
      </c>
      <c r="K110" s="33">
        <v>0.6</v>
      </c>
      <c r="L110" s="33">
        <f t="shared" si="1"/>
        <v>0.6</v>
      </c>
      <c r="M110" s="33"/>
    </row>
    <row r="111" spans="1:13" s="3" customFormat="1" ht="12.75">
      <c r="A111" s="33">
        <v>102</v>
      </c>
      <c r="B111" s="33" t="s">
        <v>224</v>
      </c>
      <c r="C111" s="33" t="s">
        <v>303</v>
      </c>
      <c r="D111" s="39"/>
      <c r="E111" s="39"/>
      <c r="F111" s="47"/>
      <c r="G111" s="33"/>
      <c r="H111" s="14" t="s">
        <v>1402</v>
      </c>
      <c r="I111" s="33">
        <v>0.25</v>
      </c>
      <c r="J111" s="33"/>
      <c r="K111" s="33"/>
      <c r="L111" s="33">
        <f t="shared" si="1"/>
        <v>0.25</v>
      </c>
      <c r="M111" s="103"/>
    </row>
    <row r="112" spans="1:13" s="3" customFormat="1" ht="12.75">
      <c r="A112" s="33">
        <v>103</v>
      </c>
      <c r="B112" s="33" t="s">
        <v>332</v>
      </c>
      <c r="C112" s="33" t="s">
        <v>73</v>
      </c>
      <c r="D112" s="39"/>
      <c r="E112" s="39" t="s">
        <v>287</v>
      </c>
      <c r="F112" s="47"/>
      <c r="G112" s="33"/>
      <c r="H112" s="33"/>
      <c r="I112" s="33"/>
      <c r="J112" s="33" t="s">
        <v>288</v>
      </c>
      <c r="K112" s="33">
        <v>1</v>
      </c>
      <c r="L112" s="33">
        <f t="shared" si="1"/>
        <v>1</v>
      </c>
      <c r="M112" s="33"/>
    </row>
    <row r="113" spans="1:13" s="3" customFormat="1" ht="12.75">
      <c r="A113" s="33">
        <v>104</v>
      </c>
      <c r="B113" s="33" t="s">
        <v>344</v>
      </c>
      <c r="C113" s="33" t="s">
        <v>44</v>
      </c>
      <c r="D113" s="39" t="s">
        <v>348</v>
      </c>
      <c r="E113" s="33"/>
      <c r="F113" s="33"/>
      <c r="G113" s="33"/>
      <c r="H113" s="14"/>
      <c r="I113" s="33"/>
      <c r="J113" s="65" t="s">
        <v>245</v>
      </c>
      <c r="K113" s="33">
        <v>0.75</v>
      </c>
      <c r="L113" s="33">
        <f t="shared" si="1"/>
        <v>0.75</v>
      </c>
      <c r="M113" s="33"/>
    </row>
    <row r="114" spans="1:13" s="3" customFormat="1" ht="12.75">
      <c r="A114" s="33">
        <v>105</v>
      </c>
      <c r="B114" s="33" t="s">
        <v>1455</v>
      </c>
      <c r="C114" s="33" t="s">
        <v>44</v>
      </c>
      <c r="D114" s="39" t="s">
        <v>1003</v>
      </c>
      <c r="E114" s="39"/>
      <c r="F114" s="47"/>
      <c r="G114" s="33"/>
      <c r="H114" s="14" t="s">
        <v>1498</v>
      </c>
      <c r="I114" s="33">
        <v>0.5</v>
      </c>
      <c r="J114" s="33"/>
      <c r="K114" s="33"/>
      <c r="L114" s="33">
        <f t="shared" si="1"/>
        <v>0.5</v>
      </c>
      <c r="M114" s="103"/>
    </row>
    <row r="115" spans="1:13" s="3" customFormat="1" ht="12.75">
      <c r="A115" s="33">
        <v>106</v>
      </c>
      <c r="B115" s="169" t="s">
        <v>260</v>
      </c>
      <c r="C115" s="33" t="s">
        <v>44</v>
      </c>
      <c r="D115" s="39"/>
      <c r="E115" s="169" t="s">
        <v>258</v>
      </c>
      <c r="F115" s="47"/>
      <c r="G115" s="33"/>
      <c r="H115" s="14"/>
      <c r="I115" s="33"/>
      <c r="J115" s="33" t="s">
        <v>251</v>
      </c>
      <c r="K115" s="33">
        <v>1</v>
      </c>
      <c r="L115" s="33">
        <f t="shared" si="1"/>
        <v>1</v>
      </c>
      <c r="M115" s="33"/>
    </row>
    <row r="116" spans="1:13" s="3" customFormat="1" ht="12.75">
      <c r="A116" s="33">
        <v>107</v>
      </c>
      <c r="B116" s="116" t="s">
        <v>128</v>
      </c>
      <c r="C116" s="116" t="s">
        <v>44</v>
      </c>
      <c r="D116" s="116"/>
      <c r="E116" s="33" t="s">
        <v>423</v>
      </c>
      <c r="F116" s="48"/>
      <c r="G116" s="103"/>
      <c r="H116" s="14"/>
      <c r="I116" s="33"/>
      <c r="J116" s="33" t="s">
        <v>251</v>
      </c>
      <c r="K116" s="33">
        <v>1</v>
      </c>
      <c r="L116" s="33">
        <f t="shared" si="1"/>
        <v>1</v>
      </c>
      <c r="M116" s="33"/>
    </row>
    <row r="117" spans="1:13" s="3" customFormat="1" ht="12.75">
      <c r="A117" s="33">
        <v>108</v>
      </c>
      <c r="B117" s="33" t="s">
        <v>824</v>
      </c>
      <c r="C117" s="33" t="s">
        <v>44</v>
      </c>
      <c r="D117" s="39" t="s">
        <v>353</v>
      </c>
      <c r="E117" s="33"/>
      <c r="F117" s="47"/>
      <c r="G117" s="33"/>
      <c r="H117" s="14" t="s">
        <v>1420</v>
      </c>
      <c r="I117" s="33">
        <v>0.16</v>
      </c>
      <c r="J117" s="33"/>
      <c r="K117" s="33"/>
      <c r="L117" s="33">
        <f t="shared" si="1"/>
        <v>0.16</v>
      </c>
      <c r="M117" s="33"/>
    </row>
    <row r="118" spans="1:13" s="18" customFormat="1" ht="12.75">
      <c r="A118" s="33">
        <v>109</v>
      </c>
      <c r="B118" s="33" t="s">
        <v>263</v>
      </c>
      <c r="C118" s="33" t="s">
        <v>44</v>
      </c>
      <c r="D118" s="39" t="s">
        <v>346</v>
      </c>
      <c r="E118" s="33"/>
      <c r="F118" s="33"/>
      <c r="G118" s="33"/>
      <c r="H118" s="14"/>
      <c r="I118" s="33"/>
      <c r="J118" s="65" t="s">
        <v>245</v>
      </c>
      <c r="K118" s="33">
        <v>0.75</v>
      </c>
      <c r="L118" s="33">
        <f t="shared" si="1"/>
        <v>0.75</v>
      </c>
      <c r="M118" s="33"/>
    </row>
    <row r="119" spans="1:13" s="216" customFormat="1" ht="25.5">
      <c r="A119" s="33">
        <v>110</v>
      </c>
      <c r="B119" s="215" t="s">
        <v>335</v>
      </c>
      <c r="C119" s="215" t="s">
        <v>44</v>
      </c>
      <c r="D119" s="218" t="s">
        <v>336</v>
      </c>
      <c r="E119" s="215"/>
      <c r="F119" s="215" t="s">
        <v>1659</v>
      </c>
      <c r="G119" s="215">
        <v>3</v>
      </c>
      <c r="H119" s="220" t="s">
        <v>1517</v>
      </c>
      <c r="I119" s="215">
        <v>1.5</v>
      </c>
      <c r="J119" s="215" t="s">
        <v>337</v>
      </c>
      <c r="K119" s="215">
        <v>4</v>
      </c>
      <c r="L119" s="215">
        <f t="shared" si="1"/>
        <v>8.5</v>
      </c>
      <c r="M119" s="215"/>
    </row>
    <row r="120" spans="1:13" s="216" customFormat="1" ht="12.75">
      <c r="A120" s="33">
        <v>111</v>
      </c>
      <c r="B120" s="215" t="s">
        <v>1494</v>
      </c>
      <c r="C120" s="215" t="s">
        <v>44</v>
      </c>
      <c r="D120" s="218" t="s">
        <v>1495</v>
      </c>
      <c r="E120" s="218"/>
      <c r="F120" s="219"/>
      <c r="G120" s="215"/>
      <c r="H120" s="220" t="s">
        <v>1498</v>
      </c>
      <c r="I120" s="215">
        <v>0.5</v>
      </c>
      <c r="J120" s="215"/>
      <c r="K120" s="215"/>
      <c r="L120" s="215">
        <f t="shared" si="1"/>
        <v>0.5</v>
      </c>
      <c r="M120" s="215"/>
    </row>
    <row r="121" spans="1:13" s="216" customFormat="1" ht="12.75">
      <c r="A121" s="33">
        <v>112</v>
      </c>
      <c r="B121" s="227" t="s">
        <v>405</v>
      </c>
      <c r="C121" s="215" t="s">
        <v>44</v>
      </c>
      <c r="D121" s="227" t="s">
        <v>348</v>
      </c>
      <c r="E121" s="228"/>
      <c r="F121" s="221"/>
      <c r="G121" s="215"/>
      <c r="H121" s="220"/>
      <c r="I121" s="215"/>
      <c r="J121" s="215" t="s">
        <v>251</v>
      </c>
      <c r="K121" s="215">
        <v>1</v>
      </c>
      <c r="L121" s="215">
        <f t="shared" si="1"/>
        <v>1</v>
      </c>
      <c r="M121" s="215"/>
    </row>
    <row r="122" spans="1:13" s="216" customFormat="1" ht="12.75">
      <c r="A122" s="33">
        <v>113</v>
      </c>
      <c r="B122" s="215" t="s">
        <v>370</v>
      </c>
      <c r="C122" s="215" t="s">
        <v>319</v>
      </c>
      <c r="D122" s="218"/>
      <c r="E122" s="218" t="s">
        <v>283</v>
      </c>
      <c r="F122" s="219"/>
      <c r="G122" s="215"/>
      <c r="H122" s="220"/>
      <c r="I122" s="215"/>
      <c r="J122" s="215" t="s">
        <v>269</v>
      </c>
      <c r="K122" s="215">
        <v>0.6</v>
      </c>
      <c r="L122" s="215">
        <f t="shared" si="1"/>
        <v>0.6</v>
      </c>
      <c r="M122" s="215"/>
    </row>
    <row r="123" spans="1:13" s="216" customFormat="1" ht="12.75">
      <c r="A123" s="33">
        <v>114</v>
      </c>
      <c r="B123" s="215" t="s">
        <v>1412</v>
      </c>
      <c r="C123" s="215" t="s">
        <v>319</v>
      </c>
      <c r="D123" s="218"/>
      <c r="E123" s="215" t="s">
        <v>252</v>
      </c>
      <c r="F123" s="219"/>
      <c r="G123" s="215"/>
      <c r="H123" s="220" t="s">
        <v>1447</v>
      </c>
      <c r="I123" s="215">
        <v>1</v>
      </c>
      <c r="J123" s="215"/>
      <c r="K123" s="215"/>
      <c r="L123" s="215">
        <f t="shared" si="1"/>
        <v>1</v>
      </c>
      <c r="M123" s="215"/>
    </row>
    <row r="124" spans="1:13" s="216" customFormat="1" ht="12.75">
      <c r="A124" s="33">
        <v>115</v>
      </c>
      <c r="B124" s="215" t="s">
        <v>167</v>
      </c>
      <c r="C124" s="215" t="s">
        <v>319</v>
      </c>
      <c r="D124" s="218"/>
      <c r="E124" s="218" t="s">
        <v>287</v>
      </c>
      <c r="F124" s="219"/>
      <c r="G124" s="215"/>
      <c r="H124" s="220"/>
      <c r="I124" s="215"/>
      <c r="J124" s="215" t="s">
        <v>178</v>
      </c>
      <c r="K124" s="215">
        <v>0.75</v>
      </c>
      <c r="L124" s="215">
        <f t="shared" si="1"/>
        <v>0.75</v>
      </c>
      <c r="M124" s="215"/>
    </row>
    <row r="125" spans="1:13" s="216" customFormat="1" ht="25.5">
      <c r="A125" s="33">
        <v>116</v>
      </c>
      <c r="B125" s="220" t="s">
        <v>391</v>
      </c>
      <c r="C125" s="215" t="s">
        <v>319</v>
      </c>
      <c r="D125" s="220"/>
      <c r="E125" s="218" t="s">
        <v>393</v>
      </c>
      <c r="F125" s="229" t="s">
        <v>1518</v>
      </c>
      <c r="G125" s="215">
        <v>2.5</v>
      </c>
      <c r="H125" s="215" t="s">
        <v>1434</v>
      </c>
      <c r="I125" s="215">
        <v>0.25</v>
      </c>
      <c r="J125" s="215" t="s">
        <v>150</v>
      </c>
      <c r="K125" s="215">
        <v>1.33</v>
      </c>
      <c r="L125" s="215">
        <f t="shared" si="1"/>
        <v>4.08</v>
      </c>
      <c r="M125" s="215"/>
    </row>
    <row r="126" spans="1:13" s="3" customFormat="1" ht="12.75">
      <c r="A126" s="33">
        <v>117</v>
      </c>
      <c r="B126" s="33" t="s">
        <v>1463</v>
      </c>
      <c r="C126" s="33" t="s">
        <v>1464</v>
      </c>
      <c r="D126" s="39" t="s">
        <v>347</v>
      </c>
      <c r="E126" s="33"/>
      <c r="F126" s="47"/>
      <c r="G126" s="33"/>
      <c r="H126" s="14" t="s">
        <v>1420</v>
      </c>
      <c r="I126" s="33">
        <v>0.125</v>
      </c>
      <c r="J126" s="33"/>
      <c r="K126" s="33"/>
      <c r="L126" s="33">
        <f t="shared" si="1"/>
        <v>0.125</v>
      </c>
      <c r="M126" s="33"/>
    </row>
    <row r="127" spans="1:13" s="3" customFormat="1" ht="12.75">
      <c r="A127" s="33">
        <v>118</v>
      </c>
      <c r="B127" s="33" t="s">
        <v>1465</v>
      </c>
      <c r="C127" s="33" t="s">
        <v>562</v>
      </c>
      <c r="D127" s="39" t="s">
        <v>1401</v>
      </c>
      <c r="E127" s="33"/>
      <c r="F127" s="47"/>
      <c r="G127" s="33"/>
      <c r="H127" s="14" t="s">
        <v>1519</v>
      </c>
      <c r="I127" s="33">
        <v>0.75</v>
      </c>
      <c r="J127" s="33"/>
      <c r="K127" s="33"/>
      <c r="L127" s="33">
        <f t="shared" si="1"/>
        <v>0.75</v>
      </c>
      <c r="M127" s="33"/>
    </row>
    <row r="128" spans="1:13" s="3" customFormat="1" ht="12.75">
      <c r="A128" s="33">
        <v>119</v>
      </c>
      <c r="B128" s="14" t="s">
        <v>1002</v>
      </c>
      <c r="C128" s="33" t="s">
        <v>562</v>
      </c>
      <c r="D128" s="14" t="s">
        <v>1003</v>
      </c>
      <c r="E128" s="39"/>
      <c r="F128" s="121" t="s">
        <v>1004</v>
      </c>
      <c r="G128" s="33">
        <v>1</v>
      </c>
      <c r="H128" s="14" t="s">
        <v>1519</v>
      </c>
      <c r="I128" s="33">
        <v>0.75</v>
      </c>
      <c r="J128" s="33"/>
      <c r="K128" s="33"/>
      <c r="L128" s="33">
        <f t="shared" si="1"/>
        <v>1.75</v>
      </c>
      <c r="M128" s="33"/>
    </row>
    <row r="129" spans="1:13" s="3" customFormat="1" ht="12.75">
      <c r="A129" s="33">
        <v>120</v>
      </c>
      <c r="B129" s="33" t="s">
        <v>217</v>
      </c>
      <c r="C129" s="33" t="s">
        <v>65</v>
      </c>
      <c r="D129" s="39"/>
      <c r="E129" s="39" t="s">
        <v>239</v>
      </c>
      <c r="F129" s="47"/>
      <c r="G129" s="33"/>
      <c r="H129" s="33" t="s">
        <v>1633</v>
      </c>
      <c r="I129" s="33">
        <v>0.25</v>
      </c>
      <c r="J129" s="33"/>
      <c r="K129" s="33"/>
      <c r="L129" s="33">
        <f t="shared" si="1"/>
        <v>0.25</v>
      </c>
      <c r="M129" s="33"/>
    </row>
    <row r="130" spans="1:13" s="3" customFormat="1" ht="12.75">
      <c r="A130" s="33">
        <v>121</v>
      </c>
      <c r="B130" s="14" t="s">
        <v>274</v>
      </c>
      <c r="C130" s="33" t="s">
        <v>65</v>
      </c>
      <c r="D130" s="14"/>
      <c r="E130" s="39" t="s">
        <v>239</v>
      </c>
      <c r="F130" s="121" t="s">
        <v>1682</v>
      </c>
      <c r="G130" s="33">
        <v>0.25</v>
      </c>
      <c r="H130" s="14"/>
      <c r="I130" s="33"/>
      <c r="J130" s="33"/>
      <c r="K130" s="33"/>
      <c r="L130" s="33">
        <f t="shared" si="1"/>
        <v>0.25</v>
      </c>
      <c r="M130" s="33"/>
    </row>
    <row r="131" spans="1:13" s="3" customFormat="1" ht="12.75">
      <c r="A131" s="33">
        <v>122</v>
      </c>
      <c r="B131" s="33" t="s">
        <v>380</v>
      </c>
      <c r="C131" s="33" t="s">
        <v>65</v>
      </c>
      <c r="D131" s="215" t="s">
        <v>381</v>
      </c>
      <c r="E131" s="33"/>
      <c r="F131" s="47"/>
      <c r="G131" s="33"/>
      <c r="H131" s="14"/>
      <c r="I131" s="33"/>
      <c r="J131" s="33" t="s">
        <v>251</v>
      </c>
      <c r="K131" s="33">
        <v>1</v>
      </c>
      <c r="L131" s="33">
        <f t="shared" si="1"/>
        <v>1</v>
      </c>
      <c r="M131" s="33"/>
    </row>
    <row r="132" spans="1:13" s="3" customFormat="1" ht="12.75">
      <c r="A132" s="33">
        <v>123</v>
      </c>
      <c r="B132" s="33" t="s">
        <v>51</v>
      </c>
      <c r="C132" s="33" t="s">
        <v>65</v>
      </c>
      <c r="D132" s="39" t="s">
        <v>381</v>
      </c>
      <c r="E132" s="39"/>
      <c r="F132" s="47"/>
      <c r="G132" s="33"/>
      <c r="H132" s="33" t="s">
        <v>1661</v>
      </c>
      <c r="I132" s="33">
        <v>0.5</v>
      </c>
      <c r="J132" s="33"/>
      <c r="K132" s="33"/>
      <c r="L132" s="33">
        <f t="shared" si="1"/>
        <v>0.5</v>
      </c>
      <c r="M132" s="33"/>
    </row>
    <row r="133" spans="1:13" s="3" customFormat="1" ht="12.75">
      <c r="A133" s="33">
        <v>124</v>
      </c>
      <c r="B133" s="33" t="s">
        <v>1520</v>
      </c>
      <c r="C133" s="33" t="s">
        <v>184</v>
      </c>
      <c r="D133" s="39" t="s">
        <v>336</v>
      </c>
      <c r="E133" s="61"/>
      <c r="F133" s="48"/>
      <c r="G133" s="33"/>
      <c r="H133" s="14" t="s">
        <v>1402</v>
      </c>
      <c r="I133" s="103">
        <v>0.25</v>
      </c>
      <c r="J133" s="33"/>
      <c r="K133" s="33"/>
      <c r="L133" s="33">
        <f t="shared" si="1"/>
        <v>0.25</v>
      </c>
      <c r="M133" s="33"/>
    </row>
    <row r="134" spans="1:13" s="3" customFormat="1" ht="12.75">
      <c r="A134" s="33">
        <v>125</v>
      </c>
      <c r="B134" s="33" t="s">
        <v>1057</v>
      </c>
      <c r="C134" s="33" t="s">
        <v>1058</v>
      </c>
      <c r="D134" s="39" t="s">
        <v>346</v>
      </c>
      <c r="E134" s="33"/>
      <c r="F134" s="33"/>
      <c r="G134" s="33"/>
      <c r="H134" s="14" t="s">
        <v>1065</v>
      </c>
      <c r="I134" s="33">
        <v>0.5</v>
      </c>
      <c r="J134" s="33"/>
      <c r="K134" s="33"/>
      <c r="L134" s="33">
        <f t="shared" si="1"/>
        <v>0.5</v>
      </c>
      <c r="M134" s="33"/>
    </row>
    <row r="135" spans="1:13" s="3" customFormat="1" ht="12.75">
      <c r="A135" s="33">
        <v>126</v>
      </c>
      <c r="B135" s="11" t="s">
        <v>281</v>
      </c>
      <c r="C135" s="33" t="s">
        <v>278</v>
      </c>
      <c r="D135" s="39"/>
      <c r="E135" s="11" t="s">
        <v>283</v>
      </c>
      <c r="F135" s="47"/>
      <c r="G135" s="33"/>
      <c r="H135" s="65"/>
      <c r="I135" s="65"/>
      <c r="J135" s="33" t="s">
        <v>269</v>
      </c>
      <c r="K135" s="33">
        <v>0.6</v>
      </c>
      <c r="L135" s="33">
        <f t="shared" si="1"/>
        <v>0.6</v>
      </c>
      <c r="M135" s="33"/>
    </row>
    <row r="136" spans="1:13" s="3" customFormat="1" ht="12.75">
      <c r="A136" s="33">
        <v>127</v>
      </c>
      <c r="B136" s="33" t="s">
        <v>220</v>
      </c>
      <c r="C136" s="33" t="s">
        <v>278</v>
      </c>
      <c r="D136" s="39" t="s">
        <v>358</v>
      </c>
      <c r="E136" s="33"/>
      <c r="F136" s="33"/>
      <c r="G136" s="33"/>
      <c r="H136" s="14" t="s">
        <v>1498</v>
      </c>
      <c r="I136" s="33">
        <v>0.5</v>
      </c>
      <c r="J136" s="14" t="s">
        <v>359</v>
      </c>
      <c r="K136" s="33">
        <v>3</v>
      </c>
      <c r="L136" s="33">
        <f t="shared" si="1"/>
        <v>3.5</v>
      </c>
      <c r="M136" s="33"/>
    </row>
    <row r="137" spans="1:13" s="3" customFormat="1" ht="38.25">
      <c r="A137" s="33">
        <v>128</v>
      </c>
      <c r="B137" s="33" t="s">
        <v>220</v>
      </c>
      <c r="C137" s="33" t="s">
        <v>278</v>
      </c>
      <c r="D137" s="39" t="s">
        <v>1249</v>
      </c>
      <c r="E137" s="33"/>
      <c r="F137" s="33"/>
      <c r="G137" s="33"/>
      <c r="H137" s="14"/>
      <c r="I137" s="33"/>
      <c r="J137" s="14" t="s">
        <v>1597</v>
      </c>
      <c r="K137" s="33">
        <v>1</v>
      </c>
      <c r="L137" s="33">
        <f t="shared" si="1"/>
        <v>1</v>
      </c>
      <c r="M137" s="33"/>
    </row>
    <row r="138" spans="1:13" s="3" customFormat="1" ht="12.75">
      <c r="A138" s="33">
        <v>129</v>
      </c>
      <c r="B138" s="136" t="s">
        <v>290</v>
      </c>
      <c r="C138" s="33" t="s">
        <v>45</v>
      </c>
      <c r="D138" s="39"/>
      <c r="E138" s="11" t="s">
        <v>287</v>
      </c>
      <c r="F138" s="47"/>
      <c r="G138" s="33"/>
      <c r="H138" s="33"/>
      <c r="I138" s="103"/>
      <c r="J138" s="33" t="s">
        <v>150</v>
      </c>
      <c r="K138" s="33">
        <v>1.33</v>
      </c>
      <c r="L138" s="33">
        <f aca="true" t="shared" si="2" ref="L138:L202">K138+I138+G138</f>
        <v>1.33</v>
      </c>
      <c r="M138" s="33"/>
    </row>
    <row r="139" spans="1:13" s="3" customFormat="1" ht="38.25">
      <c r="A139" s="33">
        <v>130</v>
      </c>
      <c r="B139" s="11" t="s">
        <v>1014</v>
      </c>
      <c r="C139" s="11" t="s">
        <v>45</v>
      </c>
      <c r="D139" s="33"/>
      <c r="E139" s="11" t="s">
        <v>960</v>
      </c>
      <c r="F139" s="183" t="s">
        <v>1576</v>
      </c>
      <c r="G139" s="103">
        <v>2.5</v>
      </c>
      <c r="H139" s="14" t="s">
        <v>1498</v>
      </c>
      <c r="I139" s="103">
        <v>0.5</v>
      </c>
      <c r="J139" s="14" t="s">
        <v>1577</v>
      </c>
      <c r="K139" s="33">
        <v>1</v>
      </c>
      <c r="L139" s="33">
        <f t="shared" si="2"/>
        <v>4</v>
      </c>
      <c r="M139" s="33"/>
    </row>
    <row r="140" spans="1:13" s="3" customFormat="1" ht="12.75">
      <c r="A140" s="33">
        <v>131</v>
      </c>
      <c r="B140" s="33" t="s">
        <v>792</v>
      </c>
      <c r="C140" s="33" t="s">
        <v>45</v>
      </c>
      <c r="D140" s="39"/>
      <c r="E140" s="33" t="s">
        <v>1468</v>
      </c>
      <c r="F140" s="47"/>
      <c r="G140" s="33"/>
      <c r="H140" s="14" t="s">
        <v>1498</v>
      </c>
      <c r="I140" s="33">
        <v>0.5</v>
      </c>
      <c r="J140" s="33"/>
      <c r="K140" s="33"/>
      <c r="L140" s="33">
        <f t="shared" si="2"/>
        <v>0.5</v>
      </c>
      <c r="M140" s="33"/>
    </row>
    <row r="141" spans="1:13" s="3" customFormat="1" ht="12.75">
      <c r="A141" s="33">
        <v>132</v>
      </c>
      <c r="B141" s="11" t="s">
        <v>380</v>
      </c>
      <c r="C141" s="11" t="s">
        <v>45</v>
      </c>
      <c r="D141" s="11" t="s">
        <v>951</v>
      </c>
      <c r="E141" s="39"/>
      <c r="F141" s="121" t="s">
        <v>957</v>
      </c>
      <c r="G141" s="33">
        <v>1</v>
      </c>
      <c r="H141" s="14"/>
      <c r="I141" s="33"/>
      <c r="J141" s="33"/>
      <c r="K141" s="33"/>
      <c r="L141" s="33">
        <f t="shared" si="2"/>
        <v>1</v>
      </c>
      <c r="M141" s="33"/>
    </row>
    <row r="142" spans="1:13" s="3" customFormat="1" ht="12.75">
      <c r="A142" s="33">
        <v>133</v>
      </c>
      <c r="B142" s="33" t="s">
        <v>165</v>
      </c>
      <c r="C142" s="33" t="s">
        <v>45</v>
      </c>
      <c r="D142" s="39"/>
      <c r="E142" s="218" t="s">
        <v>393</v>
      </c>
      <c r="F142" s="47"/>
      <c r="G142" s="33"/>
      <c r="H142" s="14"/>
      <c r="I142" s="33"/>
      <c r="J142" s="33" t="s">
        <v>245</v>
      </c>
      <c r="K142" s="33">
        <v>0.75</v>
      </c>
      <c r="L142" s="33">
        <f t="shared" si="2"/>
        <v>0.75</v>
      </c>
      <c r="M142" s="33"/>
    </row>
    <row r="143" spans="1:13" s="3" customFormat="1" ht="12.75">
      <c r="A143" s="33">
        <v>134</v>
      </c>
      <c r="B143" s="33" t="s">
        <v>1476</v>
      </c>
      <c r="C143" s="33" t="s">
        <v>45</v>
      </c>
      <c r="D143" s="39" t="s">
        <v>377</v>
      </c>
      <c r="E143" s="39"/>
      <c r="F143" s="47"/>
      <c r="G143" s="33"/>
      <c r="H143" s="14" t="s">
        <v>1498</v>
      </c>
      <c r="I143" s="33">
        <v>0.5</v>
      </c>
      <c r="J143" s="33"/>
      <c r="K143" s="33"/>
      <c r="L143" s="33">
        <f t="shared" si="2"/>
        <v>0.5</v>
      </c>
      <c r="M143" s="33"/>
    </row>
    <row r="144" spans="1:13" s="3" customFormat="1" ht="12.75">
      <c r="A144" s="33">
        <v>135</v>
      </c>
      <c r="B144" s="116" t="s">
        <v>312</v>
      </c>
      <c r="C144" s="116" t="s">
        <v>267</v>
      </c>
      <c r="D144" s="116"/>
      <c r="E144" s="39" t="s">
        <v>287</v>
      </c>
      <c r="F144" s="121" t="s">
        <v>1048</v>
      </c>
      <c r="G144" s="103">
        <v>0.5</v>
      </c>
      <c r="H144" s="14"/>
      <c r="I144" s="33"/>
      <c r="J144" s="65" t="s">
        <v>315</v>
      </c>
      <c r="K144" s="33">
        <v>1</v>
      </c>
      <c r="L144" s="33">
        <f t="shared" si="2"/>
        <v>1.5</v>
      </c>
      <c r="M144" s="33"/>
    </row>
    <row r="145" spans="1:13" s="3" customFormat="1" ht="12.75">
      <c r="A145" s="33">
        <v>136</v>
      </c>
      <c r="B145" s="169" t="s">
        <v>273</v>
      </c>
      <c r="C145" s="33" t="s">
        <v>267</v>
      </c>
      <c r="D145" s="39"/>
      <c r="E145" s="169" t="s">
        <v>257</v>
      </c>
      <c r="F145" s="47"/>
      <c r="G145" s="33"/>
      <c r="H145" s="14"/>
      <c r="I145" s="33"/>
      <c r="J145" s="33" t="s">
        <v>269</v>
      </c>
      <c r="K145" s="33">
        <v>0.6</v>
      </c>
      <c r="L145" s="33">
        <f t="shared" si="2"/>
        <v>0.6</v>
      </c>
      <c r="M145" s="33"/>
    </row>
    <row r="146" spans="1:14" s="3" customFormat="1" ht="12.75">
      <c r="A146" s="33">
        <v>137</v>
      </c>
      <c r="B146" s="11" t="s">
        <v>1748</v>
      </c>
      <c r="C146" s="11" t="s">
        <v>267</v>
      </c>
      <c r="E146" s="11" t="s">
        <v>1278</v>
      </c>
      <c r="F146" s="56"/>
      <c r="G146" s="55"/>
      <c r="H146" s="55" t="s">
        <v>1749</v>
      </c>
      <c r="I146" s="55">
        <v>0.5</v>
      </c>
      <c r="J146" s="55"/>
      <c r="K146" s="55"/>
      <c r="L146" s="55">
        <f>K146+I146+G146</f>
        <v>0.5</v>
      </c>
      <c r="M146" s="33"/>
      <c r="N146" s="33"/>
    </row>
    <row r="147" spans="1:13" s="3" customFormat="1" ht="12.75">
      <c r="A147" s="33">
        <v>138</v>
      </c>
      <c r="B147" s="14" t="s">
        <v>806</v>
      </c>
      <c r="C147" s="14" t="s">
        <v>238</v>
      </c>
      <c r="D147" s="14" t="s">
        <v>999</v>
      </c>
      <c r="E147" s="39"/>
      <c r="F147" s="121" t="s">
        <v>1514</v>
      </c>
      <c r="G147" s="33">
        <v>2</v>
      </c>
      <c r="H147" s="14" t="s">
        <v>1447</v>
      </c>
      <c r="I147" s="65">
        <v>1</v>
      </c>
      <c r="J147" s="65"/>
      <c r="K147" s="65"/>
      <c r="L147" s="33">
        <f t="shared" si="2"/>
        <v>3</v>
      </c>
      <c r="M147" s="33"/>
    </row>
    <row r="148" spans="1:13" s="3" customFormat="1" ht="12.75">
      <c r="A148" s="33">
        <v>139</v>
      </c>
      <c r="B148" s="33" t="s">
        <v>373</v>
      </c>
      <c r="C148" s="33" t="s">
        <v>238</v>
      </c>
      <c r="D148" s="39"/>
      <c r="E148" s="39" t="s">
        <v>283</v>
      </c>
      <c r="F148" s="47"/>
      <c r="G148" s="33"/>
      <c r="H148" s="14"/>
      <c r="I148" s="33"/>
      <c r="J148" s="33" t="s">
        <v>269</v>
      </c>
      <c r="K148" s="33">
        <v>0.6</v>
      </c>
      <c r="L148" s="33">
        <f t="shared" si="2"/>
        <v>0.6</v>
      </c>
      <c r="M148" s="33"/>
    </row>
    <row r="149" spans="1:13" s="3" customFormat="1" ht="12.75">
      <c r="A149" s="33">
        <v>140</v>
      </c>
      <c r="B149" s="115" t="s">
        <v>1677</v>
      </c>
      <c r="C149" s="33" t="s">
        <v>238</v>
      </c>
      <c r="D149" s="115"/>
      <c r="E149" s="48" t="s">
        <v>305</v>
      </c>
      <c r="F149" s="103" t="s">
        <v>1678</v>
      </c>
      <c r="G149" s="33">
        <v>0.5</v>
      </c>
      <c r="H149" s="14"/>
      <c r="I149" s="33"/>
      <c r="J149" s="33"/>
      <c r="K149" s="33"/>
      <c r="L149" s="33">
        <f t="shared" si="2"/>
        <v>0.5</v>
      </c>
      <c r="M149" s="33"/>
    </row>
    <row r="150" spans="1:13" s="3" customFormat="1" ht="12.75">
      <c r="A150" s="33">
        <v>141</v>
      </c>
      <c r="B150" s="33" t="s">
        <v>389</v>
      </c>
      <c r="C150" s="33" t="s">
        <v>238</v>
      </c>
      <c r="D150" s="39"/>
      <c r="E150" s="39" t="s">
        <v>244</v>
      </c>
      <c r="F150" s="47"/>
      <c r="G150" s="33"/>
      <c r="H150" s="14"/>
      <c r="I150" s="33"/>
      <c r="J150" s="33" t="s">
        <v>315</v>
      </c>
      <c r="K150" s="33">
        <v>1</v>
      </c>
      <c r="L150" s="33">
        <f t="shared" si="2"/>
        <v>1</v>
      </c>
      <c r="M150" s="33"/>
    </row>
    <row r="151" spans="1:13" s="3" customFormat="1" ht="12.75">
      <c r="A151" s="33">
        <v>142</v>
      </c>
      <c r="B151" s="136" t="s">
        <v>1521</v>
      </c>
      <c r="C151" s="33" t="s">
        <v>238</v>
      </c>
      <c r="D151" s="39"/>
      <c r="E151" s="169" t="s">
        <v>254</v>
      </c>
      <c r="F151" s="33"/>
      <c r="G151" s="33"/>
      <c r="H151" s="14"/>
      <c r="I151" s="33"/>
      <c r="J151" s="65" t="s">
        <v>245</v>
      </c>
      <c r="K151" s="33">
        <v>0.75</v>
      </c>
      <c r="L151" s="33">
        <f t="shared" si="2"/>
        <v>0.75</v>
      </c>
      <c r="M151" s="33"/>
    </row>
    <row r="152" spans="1:13" s="3" customFormat="1" ht="12.75">
      <c r="A152" s="33">
        <v>143</v>
      </c>
      <c r="B152" s="33" t="s">
        <v>237</v>
      </c>
      <c r="C152" s="33" t="s">
        <v>238</v>
      </c>
      <c r="D152" s="39"/>
      <c r="E152" s="39" t="s">
        <v>240</v>
      </c>
      <c r="F152" s="47"/>
      <c r="G152" s="33"/>
      <c r="H152" s="33"/>
      <c r="I152" s="33"/>
      <c r="J152" s="65" t="s">
        <v>150</v>
      </c>
      <c r="K152" s="65">
        <v>1.33</v>
      </c>
      <c r="L152" s="33">
        <f t="shared" si="2"/>
        <v>1.33</v>
      </c>
      <c r="M152" s="33"/>
    </row>
    <row r="153" spans="1:13" s="3" customFormat="1" ht="12.75">
      <c r="A153" s="33">
        <v>144</v>
      </c>
      <c r="B153" s="115" t="s">
        <v>404</v>
      </c>
      <c r="C153" s="33" t="s">
        <v>238</v>
      </c>
      <c r="D153" s="115" t="s">
        <v>348</v>
      </c>
      <c r="E153" s="48"/>
      <c r="F153" s="103"/>
      <c r="G153" s="33"/>
      <c r="H153" s="14"/>
      <c r="I153" s="33"/>
      <c r="J153" s="33" t="s">
        <v>251</v>
      </c>
      <c r="K153" s="33">
        <v>1</v>
      </c>
      <c r="L153" s="33">
        <f t="shared" si="2"/>
        <v>1</v>
      </c>
      <c r="M153" s="33"/>
    </row>
    <row r="154" spans="1:13" s="3" customFormat="1" ht="12.75">
      <c r="A154" s="33">
        <v>145</v>
      </c>
      <c r="B154" s="169" t="s">
        <v>1696</v>
      </c>
      <c r="C154" s="33" t="s">
        <v>78</v>
      </c>
      <c r="D154" s="39"/>
      <c r="E154" s="11" t="s">
        <v>287</v>
      </c>
      <c r="F154" s="33"/>
      <c r="G154" s="33"/>
      <c r="H154" s="14"/>
      <c r="I154" s="33"/>
      <c r="J154" s="33" t="s">
        <v>1697</v>
      </c>
      <c r="K154" s="33">
        <v>1</v>
      </c>
      <c r="L154" s="33">
        <f t="shared" si="2"/>
        <v>1</v>
      </c>
      <c r="M154" s="33"/>
    </row>
    <row r="155" spans="1:13" s="3" customFormat="1" ht="12.75">
      <c r="A155" s="33">
        <v>146</v>
      </c>
      <c r="B155" s="136" t="s">
        <v>286</v>
      </c>
      <c r="C155" s="33" t="s">
        <v>204</v>
      </c>
      <c r="D155" s="39"/>
      <c r="E155" s="33" t="s">
        <v>287</v>
      </c>
      <c r="F155" s="47"/>
      <c r="G155" s="33"/>
      <c r="H155" s="33"/>
      <c r="I155" s="33"/>
      <c r="J155" s="33" t="s">
        <v>288</v>
      </c>
      <c r="K155" s="33">
        <v>1</v>
      </c>
      <c r="L155" s="33">
        <f t="shared" si="2"/>
        <v>1</v>
      </c>
      <c r="M155" s="65"/>
    </row>
    <row r="156" spans="1:13" s="3" customFormat="1" ht="28.5" customHeight="1">
      <c r="A156" s="33">
        <v>147</v>
      </c>
      <c r="B156" s="136" t="s">
        <v>274</v>
      </c>
      <c r="C156" s="14" t="s">
        <v>268</v>
      </c>
      <c r="D156" s="39"/>
      <c r="E156" s="136" t="s">
        <v>258</v>
      </c>
      <c r="F156" s="76"/>
      <c r="G156" s="14"/>
      <c r="H156" s="33"/>
      <c r="I156" s="14"/>
      <c r="J156" s="33" t="s">
        <v>269</v>
      </c>
      <c r="K156" s="33">
        <v>0.6</v>
      </c>
      <c r="L156" s="33">
        <f t="shared" si="2"/>
        <v>0.6</v>
      </c>
      <c r="M156" s="65"/>
    </row>
    <row r="157" spans="1:13" s="3" customFormat="1" ht="12.75">
      <c r="A157" s="33">
        <v>148</v>
      </c>
      <c r="B157" s="169" t="s">
        <v>307</v>
      </c>
      <c r="C157" s="33" t="s">
        <v>301</v>
      </c>
      <c r="D157" s="39"/>
      <c r="E157" s="169" t="s">
        <v>305</v>
      </c>
      <c r="F157" s="33"/>
      <c r="G157" s="33"/>
      <c r="H157" s="14"/>
      <c r="I157" s="33"/>
      <c r="J157" s="33" t="s">
        <v>269</v>
      </c>
      <c r="K157" s="33">
        <v>0.6</v>
      </c>
      <c r="L157" s="33">
        <f t="shared" si="2"/>
        <v>0.6</v>
      </c>
      <c r="M157" s="33"/>
    </row>
    <row r="158" spans="1:13" s="3" customFormat="1" ht="12.75">
      <c r="A158" s="33">
        <v>149</v>
      </c>
      <c r="B158" s="33" t="s">
        <v>1484</v>
      </c>
      <c r="C158" s="33" t="s">
        <v>448</v>
      </c>
      <c r="D158" s="39" t="s">
        <v>1485</v>
      </c>
      <c r="E158" s="39"/>
      <c r="F158" s="47"/>
      <c r="G158" s="33"/>
      <c r="H158" s="14" t="s">
        <v>1402</v>
      </c>
      <c r="I158" s="33">
        <v>0.25</v>
      </c>
      <c r="J158" s="14"/>
      <c r="K158" s="33"/>
      <c r="L158" s="33">
        <f t="shared" si="2"/>
        <v>0.25</v>
      </c>
      <c r="M158" s="33"/>
    </row>
    <row r="159" spans="1:13" s="3" customFormat="1" ht="12.75">
      <c r="A159" s="33">
        <v>150</v>
      </c>
      <c r="B159" s="33" t="s">
        <v>420</v>
      </c>
      <c r="C159" s="33" t="s">
        <v>448</v>
      </c>
      <c r="D159" s="39" t="s">
        <v>1417</v>
      </c>
      <c r="E159" s="39"/>
      <c r="F159" s="47"/>
      <c r="G159" s="33"/>
      <c r="H159" s="14" t="s">
        <v>1498</v>
      </c>
      <c r="I159" s="33">
        <v>0.5</v>
      </c>
      <c r="J159" s="33"/>
      <c r="K159" s="33"/>
      <c r="L159" s="33">
        <f t="shared" si="2"/>
        <v>0.5</v>
      </c>
      <c r="M159" s="33"/>
    </row>
    <row r="160" spans="1:13" s="3" customFormat="1" ht="12.75">
      <c r="A160" s="33">
        <v>151</v>
      </c>
      <c r="B160" s="33" t="s">
        <v>282</v>
      </c>
      <c r="C160" s="14" t="s">
        <v>279</v>
      </c>
      <c r="D160" s="115"/>
      <c r="E160" s="33" t="s">
        <v>283</v>
      </c>
      <c r="F160" s="103"/>
      <c r="G160" s="33"/>
      <c r="H160" s="14"/>
      <c r="I160" s="33"/>
      <c r="J160" s="33" t="s">
        <v>269</v>
      </c>
      <c r="K160" s="33">
        <v>0.6</v>
      </c>
      <c r="L160" s="33">
        <f t="shared" si="2"/>
        <v>0.6</v>
      </c>
      <c r="M160" s="33"/>
    </row>
    <row r="161" spans="1:13" s="3" customFormat="1" ht="12.75">
      <c r="A161" s="33">
        <v>152</v>
      </c>
      <c r="B161" s="33" t="s">
        <v>422</v>
      </c>
      <c r="C161" s="33" t="s">
        <v>372</v>
      </c>
      <c r="D161" s="39" t="s">
        <v>424</v>
      </c>
      <c r="E161" s="39"/>
      <c r="F161" s="33"/>
      <c r="G161" s="33"/>
      <c r="H161" s="14"/>
      <c r="I161" s="103"/>
      <c r="J161" s="33" t="s">
        <v>251</v>
      </c>
      <c r="K161" s="223">
        <v>1</v>
      </c>
      <c r="L161" s="33">
        <f t="shared" si="2"/>
        <v>1</v>
      </c>
      <c r="M161" s="33"/>
    </row>
    <row r="162" spans="1:13" s="3" customFormat="1" ht="12.75">
      <c r="A162" s="33">
        <v>153</v>
      </c>
      <c r="B162" s="33" t="s">
        <v>371</v>
      </c>
      <c r="C162" s="33" t="s">
        <v>372</v>
      </c>
      <c r="D162" s="39"/>
      <c r="E162" s="39" t="s">
        <v>283</v>
      </c>
      <c r="F162" s="121" t="s">
        <v>987</v>
      </c>
      <c r="G162" s="33">
        <v>1</v>
      </c>
      <c r="H162" s="33"/>
      <c r="I162" s="103"/>
      <c r="J162" s="33" t="s">
        <v>269</v>
      </c>
      <c r="K162" s="33">
        <v>0.6</v>
      </c>
      <c r="L162" s="33">
        <f t="shared" si="2"/>
        <v>1.6</v>
      </c>
      <c r="M162" s="33"/>
    </row>
    <row r="163" spans="1:13" s="3" customFormat="1" ht="43.5" customHeight="1">
      <c r="A163" s="33">
        <v>154</v>
      </c>
      <c r="B163" s="33" t="s">
        <v>1421</v>
      </c>
      <c r="C163" s="33" t="s">
        <v>154</v>
      </c>
      <c r="D163" s="39"/>
      <c r="E163" s="39" t="s">
        <v>235</v>
      </c>
      <c r="F163" s="47"/>
      <c r="G163" s="33"/>
      <c r="H163" s="14" t="s">
        <v>1402</v>
      </c>
      <c r="I163" s="33">
        <v>0.25</v>
      </c>
      <c r="J163" s="33"/>
      <c r="K163" s="33"/>
      <c r="L163" s="33">
        <f t="shared" si="2"/>
        <v>0.25</v>
      </c>
      <c r="M163" s="33"/>
    </row>
    <row r="164" spans="1:13" s="3" customFormat="1" ht="25.5">
      <c r="A164" s="33">
        <v>155</v>
      </c>
      <c r="B164" s="115" t="s">
        <v>1062</v>
      </c>
      <c r="C164" s="33" t="s">
        <v>154</v>
      </c>
      <c r="D164" s="115" t="s">
        <v>353</v>
      </c>
      <c r="E164" s="48"/>
      <c r="F164" s="103"/>
      <c r="G164" s="33"/>
      <c r="H164" s="14" t="s">
        <v>1522</v>
      </c>
      <c r="I164" s="33">
        <v>0.75</v>
      </c>
      <c r="J164" s="33"/>
      <c r="K164" s="33"/>
      <c r="L164" s="33">
        <f t="shared" si="2"/>
        <v>0.75</v>
      </c>
      <c r="M164" s="33"/>
    </row>
    <row r="165" spans="1:13" s="3" customFormat="1" ht="12.75">
      <c r="A165" s="33">
        <v>156</v>
      </c>
      <c r="B165" s="33" t="s">
        <v>394</v>
      </c>
      <c r="C165" s="33" t="s">
        <v>154</v>
      </c>
      <c r="D165" s="39" t="s">
        <v>336</v>
      </c>
      <c r="E165" s="39"/>
      <c r="F165" s="47"/>
      <c r="G165" s="33"/>
      <c r="H165" s="33"/>
      <c r="I165" s="33"/>
      <c r="J165" s="33" t="s">
        <v>357</v>
      </c>
      <c r="K165" s="33">
        <v>1.5</v>
      </c>
      <c r="L165" s="33">
        <f t="shared" si="2"/>
        <v>1.5</v>
      </c>
      <c r="M165" s="33"/>
    </row>
    <row r="166" spans="1:13" s="3" customFormat="1" ht="25.5">
      <c r="A166" s="33">
        <v>157</v>
      </c>
      <c r="B166" s="11" t="s">
        <v>1623</v>
      </c>
      <c r="C166" s="11" t="s">
        <v>154</v>
      </c>
      <c r="D166" s="11"/>
      <c r="E166" s="39" t="s">
        <v>299</v>
      </c>
      <c r="F166" s="121"/>
      <c r="G166" s="33"/>
      <c r="H166" s="33"/>
      <c r="I166" s="103"/>
      <c r="J166" s="14" t="s">
        <v>1612</v>
      </c>
      <c r="K166" s="33">
        <v>1.33</v>
      </c>
      <c r="L166" s="33">
        <f t="shared" si="2"/>
        <v>1.33</v>
      </c>
      <c r="M166" s="33"/>
    </row>
    <row r="167" spans="1:13" s="3" customFormat="1" ht="12.75">
      <c r="A167" s="33">
        <v>158</v>
      </c>
      <c r="B167" s="33" t="s">
        <v>617</v>
      </c>
      <c r="C167" s="33" t="s">
        <v>154</v>
      </c>
      <c r="D167" s="39"/>
      <c r="E167" s="39" t="s">
        <v>752</v>
      </c>
      <c r="F167" s="47"/>
      <c r="G167" s="33"/>
      <c r="H167" s="14" t="s">
        <v>1402</v>
      </c>
      <c r="I167" s="33">
        <v>0.25</v>
      </c>
      <c r="J167" s="33"/>
      <c r="K167" s="33"/>
      <c r="L167" s="33">
        <f t="shared" si="2"/>
        <v>0.25</v>
      </c>
      <c r="M167" s="33"/>
    </row>
    <row r="168" spans="1:13" s="3" customFormat="1" ht="12.75">
      <c r="A168" s="33">
        <v>159</v>
      </c>
      <c r="B168" s="33" t="s">
        <v>1460</v>
      </c>
      <c r="C168" s="33" t="s">
        <v>154</v>
      </c>
      <c r="D168" s="39"/>
      <c r="E168" s="39" t="s">
        <v>1431</v>
      </c>
      <c r="F168" s="33"/>
      <c r="G168" s="33"/>
      <c r="H168" s="14" t="s">
        <v>1498</v>
      </c>
      <c r="I168" s="33">
        <v>0.5</v>
      </c>
      <c r="J168" s="33"/>
      <c r="K168" s="33"/>
      <c r="L168" s="33">
        <f t="shared" si="2"/>
        <v>0.5</v>
      </c>
      <c r="M168" s="33"/>
    </row>
    <row r="169" spans="1:13" s="3" customFormat="1" ht="12.75">
      <c r="A169" s="33">
        <v>160</v>
      </c>
      <c r="B169" s="33" t="s">
        <v>946</v>
      </c>
      <c r="C169" s="33" t="s">
        <v>154</v>
      </c>
      <c r="D169" s="39"/>
      <c r="E169" s="39" t="s">
        <v>1429</v>
      </c>
      <c r="F169" s="47"/>
      <c r="G169" s="33"/>
      <c r="H169" s="14" t="s">
        <v>1498</v>
      </c>
      <c r="I169" s="33">
        <v>0.5</v>
      </c>
      <c r="J169" s="33"/>
      <c r="K169" s="33"/>
      <c r="L169" s="33">
        <f t="shared" si="2"/>
        <v>0.5</v>
      </c>
      <c r="M169" s="65"/>
    </row>
    <row r="170" spans="1:13" s="3" customFormat="1" ht="12.75">
      <c r="A170" s="33">
        <v>161</v>
      </c>
      <c r="B170" s="33" t="s">
        <v>396</v>
      </c>
      <c r="C170" s="33" t="s">
        <v>154</v>
      </c>
      <c r="D170" s="39"/>
      <c r="E170" s="33" t="s">
        <v>235</v>
      </c>
      <c r="F170" s="47"/>
      <c r="G170" s="33"/>
      <c r="H170" s="14"/>
      <c r="I170" s="33"/>
      <c r="J170" s="33" t="s">
        <v>315</v>
      </c>
      <c r="K170" s="33">
        <v>1</v>
      </c>
      <c r="L170" s="33">
        <f t="shared" si="2"/>
        <v>1</v>
      </c>
      <c r="M170" s="33"/>
    </row>
    <row r="171" spans="1:13" s="3" customFormat="1" ht="12.75">
      <c r="A171" s="33">
        <v>162</v>
      </c>
      <c r="B171" s="33" t="s">
        <v>334</v>
      </c>
      <c r="C171" s="33" t="s">
        <v>154</v>
      </c>
      <c r="D171" s="39"/>
      <c r="E171" s="39" t="s">
        <v>283</v>
      </c>
      <c r="F171" s="47"/>
      <c r="G171" s="33"/>
      <c r="H171" s="14"/>
      <c r="I171" s="33"/>
      <c r="J171" s="33" t="s">
        <v>288</v>
      </c>
      <c r="K171" s="33">
        <v>1</v>
      </c>
      <c r="L171" s="33">
        <f t="shared" si="2"/>
        <v>1</v>
      </c>
      <c r="M171" s="33"/>
    </row>
    <row r="172" spans="1:13" s="3" customFormat="1" ht="12.75">
      <c r="A172" s="33">
        <v>163</v>
      </c>
      <c r="B172" s="33" t="s">
        <v>463</v>
      </c>
      <c r="C172" s="33" t="s">
        <v>154</v>
      </c>
      <c r="D172" s="39" t="s">
        <v>358</v>
      </c>
      <c r="E172" s="33"/>
      <c r="F172" s="47"/>
      <c r="G172" s="33"/>
      <c r="H172" s="14" t="s">
        <v>1402</v>
      </c>
      <c r="I172" s="33">
        <v>0.25</v>
      </c>
      <c r="J172" s="33"/>
      <c r="K172" s="33"/>
      <c r="L172" s="33">
        <f t="shared" si="2"/>
        <v>0.25</v>
      </c>
      <c r="M172" s="33"/>
    </row>
    <row r="173" spans="1:13" s="3" customFormat="1" ht="12.75">
      <c r="A173" s="33">
        <v>164</v>
      </c>
      <c r="B173" s="33" t="s">
        <v>1785</v>
      </c>
      <c r="C173" s="33" t="s">
        <v>154</v>
      </c>
      <c r="D173" s="33" t="s">
        <v>1249</v>
      </c>
      <c r="E173" s="39"/>
      <c r="F173" s="47" t="s">
        <v>1667</v>
      </c>
      <c r="G173" s="33">
        <v>1</v>
      </c>
      <c r="H173" s="215" t="s">
        <v>1250</v>
      </c>
      <c r="I173" s="221">
        <v>0.5</v>
      </c>
      <c r="J173" s="33"/>
      <c r="K173" s="33"/>
      <c r="L173" s="33">
        <f t="shared" si="2"/>
        <v>1.5</v>
      </c>
      <c r="M173" s="33"/>
    </row>
    <row r="174" spans="1:13" s="3" customFormat="1" ht="12.75">
      <c r="A174" s="33">
        <v>165</v>
      </c>
      <c r="B174" s="115" t="s">
        <v>1269</v>
      </c>
      <c r="C174" s="14" t="s">
        <v>154</v>
      </c>
      <c r="D174" s="115" t="s">
        <v>416</v>
      </c>
      <c r="E174" s="48"/>
      <c r="F174" s="103"/>
      <c r="G174" s="33"/>
      <c r="H174" s="14" t="s">
        <v>1498</v>
      </c>
      <c r="I174" s="33">
        <v>0.5</v>
      </c>
      <c r="J174" s="33"/>
      <c r="K174" s="33"/>
      <c r="L174" s="33">
        <f t="shared" si="2"/>
        <v>0.5</v>
      </c>
      <c r="M174" s="33"/>
    </row>
    <row r="175" spans="1:13" s="3" customFormat="1" ht="12.75">
      <c r="A175" s="33">
        <v>166</v>
      </c>
      <c r="B175" s="33" t="s">
        <v>328</v>
      </c>
      <c r="C175" s="33" t="s">
        <v>154</v>
      </c>
      <c r="D175" s="39"/>
      <c r="E175" s="39" t="s">
        <v>283</v>
      </c>
      <c r="F175" s="47"/>
      <c r="G175" s="33"/>
      <c r="H175" s="33"/>
      <c r="I175" s="103"/>
      <c r="J175" s="33" t="s">
        <v>288</v>
      </c>
      <c r="K175" s="33">
        <v>1</v>
      </c>
      <c r="L175" s="33">
        <f t="shared" si="2"/>
        <v>1</v>
      </c>
      <c r="M175" s="33"/>
    </row>
    <row r="176" spans="1:13" s="3" customFormat="1" ht="12.75">
      <c r="A176" s="33">
        <v>167</v>
      </c>
      <c r="B176" s="169" t="s">
        <v>289</v>
      </c>
      <c r="C176" s="33" t="s">
        <v>154</v>
      </c>
      <c r="D176" s="39"/>
      <c r="E176" s="11" t="s">
        <v>287</v>
      </c>
      <c r="F176" s="47"/>
      <c r="G176" s="33"/>
      <c r="H176" s="14"/>
      <c r="I176" s="33"/>
      <c r="J176" s="33" t="s">
        <v>150</v>
      </c>
      <c r="K176" s="33">
        <v>1.33</v>
      </c>
      <c r="L176" s="33">
        <f t="shared" si="2"/>
        <v>1.33</v>
      </c>
      <c r="M176" s="33"/>
    </row>
    <row r="177" spans="1:13" s="3" customFormat="1" ht="12.75">
      <c r="A177" s="33">
        <v>168</v>
      </c>
      <c r="B177" s="33" t="s">
        <v>1422</v>
      </c>
      <c r="C177" s="33" t="s">
        <v>154</v>
      </c>
      <c r="D177" s="39" t="s">
        <v>1015</v>
      </c>
      <c r="E177" s="39"/>
      <c r="F177" s="47"/>
      <c r="G177" s="33"/>
      <c r="H177" s="14" t="s">
        <v>1519</v>
      </c>
      <c r="I177" s="103">
        <v>0.75</v>
      </c>
      <c r="J177" s="33"/>
      <c r="K177" s="33"/>
      <c r="L177" s="33">
        <f t="shared" si="2"/>
        <v>0.75</v>
      </c>
      <c r="M177" s="33"/>
    </row>
    <row r="178" spans="1:13" s="3" customFormat="1" ht="12.75">
      <c r="A178" s="33">
        <v>169</v>
      </c>
      <c r="B178" s="11" t="s">
        <v>1034</v>
      </c>
      <c r="C178" s="11" t="s">
        <v>154</v>
      </c>
      <c r="D178" s="11" t="s">
        <v>981</v>
      </c>
      <c r="E178" s="39"/>
      <c r="F178" s="121" t="s">
        <v>1033</v>
      </c>
      <c r="G178" s="33">
        <v>0.5</v>
      </c>
      <c r="H178" s="33"/>
      <c r="I178" s="103"/>
      <c r="J178" s="33"/>
      <c r="K178" s="33"/>
      <c r="L178" s="33">
        <f t="shared" si="2"/>
        <v>0.5</v>
      </c>
      <c r="M178" s="33"/>
    </row>
    <row r="179" spans="1:13" s="3" customFormat="1" ht="12.75">
      <c r="A179" s="33">
        <v>170</v>
      </c>
      <c r="B179" s="169" t="s">
        <v>270</v>
      </c>
      <c r="C179" s="33" t="s">
        <v>265</v>
      </c>
      <c r="D179" s="39"/>
      <c r="E179" s="169" t="s">
        <v>258</v>
      </c>
      <c r="F179" s="47"/>
      <c r="G179" s="33"/>
      <c r="H179" s="14"/>
      <c r="I179" s="103"/>
      <c r="J179" s="33" t="s">
        <v>269</v>
      </c>
      <c r="K179" s="33">
        <v>0.6</v>
      </c>
      <c r="L179" s="33">
        <f t="shared" si="2"/>
        <v>0.6</v>
      </c>
      <c r="M179" s="33"/>
    </row>
    <row r="180" spans="1:13" s="3" customFormat="1" ht="12.75">
      <c r="A180" s="33">
        <v>171</v>
      </c>
      <c r="B180" s="33" t="s">
        <v>1496</v>
      </c>
      <c r="C180" s="33" t="s">
        <v>164</v>
      </c>
      <c r="D180" s="39"/>
      <c r="E180" s="39" t="s">
        <v>252</v>
      </c>
      <c r="F180" s="47"/>
      <c r="G180" s="33"/>
      <c r="H180" s="14" t="s">
        <v>1498</v>
      </c>
      <c r="I180" s="33">
        <v>0.5</v>
      </c>
      <c r="J180" s="33"/>
      <c r="K180" s="33"/>
      <c r="L180" s="33">
        <f t="shared" si="2"/>
        <v>0.5</v>
      </c>
      <c r="M180" s="33"/>
    </row>
    <row r="181" spans="1:13" s="3" customFormat="1" ht="12.75">
      <c r="A181" s="33">
        <v>172</v>
      </c>
      <c r="B181" s="33" t="s">
        <v>320</v>
      </c>
      <c r="C181" s="33" t="s">
        <v>164</v>
      </c>
      <c r="D181" s="218"/>
      <c r="E181" s="39" t="s">
        <v>287</v>
      </c>
      <c r="F181" s="48"/>
      <c r="G181" s="33"/>
      <c r="H181" s="14"/>
      <c r="I181" s="103"/>
      <c r="J181" s="33" t="s">
        <v>178</v>
      </c>
      <c r="K181" s="33">
        <v>0.75</v>
      </c>
      <c r="L181" s="33">
        <f t="shared" si="2"/>
        <v>0.75</v>
      </c>
      <c r="M181" s="33"/>
    </row>
    <row r="182" spans="1:13" s="3" customFormat="1" ht="25.5">
      <c r="A182" s="33">
        <v>173</v>
      </c>
      <c r="B182" s="11" t="s">
        <v>174</v>
      </c>
      <c r="C182" s="11" t="s">
        <v>164</v>
      </c>
      <c r="D182" s="33"/>
      <c r="E182" s="11" t="s">
        <v>970</v>
      </c>
      <c r="F182" s="121" t="s">
        <v>977</v>
      </c>
      <c r="G182" s="33">
        <v>1</v>
      </c>
      <c r="H182" s="14" t="s">
        <v>1402</v>
      </c>
      <c r="I182" s="103">
        <v>0.25</v>
      </c>
      <c r="J182" s="33"/>
      <c r="K182" s="33"/>
      <c r="L182" s="33">
        <f t="shared" si="2"/>
        <v>1.25</v>
      </c>
      <c r="M182" s="33"/>
    </row>
    <row r="183" spans="1:13" s="3" customFormat="1" ht="12.75">
      <c r="A183" s="33">
        <v>174</v>
      </c>
      <c r="B183" s="169" t="s">
        <v>128</v>
      </c>
      <c r="C183" s="33" t="s">
        <v>49</v>
      </c>
      <c r="D183" s="39"/>
      <c r="E183" s="169" t="s">
        <v>258</v>
      </c>
      <c r="F183" s="47"/>
      <c r="G183" s="33"/>
      <c r="H183" s="14" t="s">
        <v>1498</v>
      </c>
      <c r="I183" s="33">
        <v>0.5</v>
      </c>
      <c r="J183" s="33" t="s">
        <v>251</v>
      </c>
      <c r="K183" s="33">
        <v>1</v>
      </c>
      <c r="L183" s="33">
        <f t="shared" si="2"/>
        <v>1.5</v>
      </c>
      <c r="M183" s="33"/>
    </row>
    <row r="184" spans="1:13" s="3" customFormat="1" ht="12.75">
      <c r="A184" s="33">
        <v>175</v>
      </c>
      <c r="B184" s="33" t="s">
        <v>360</v>
      </c>
      <c r="C184" s="33" t="s">
        <v>49</v>
      </c>
      <c r="D184" s="39"/>
      <c r="E184" s="39" t="s">
        <v>283</v>
      </c>
      <c r="F184" s="47"/>
      <c r="G184" s="33"/>
      <c r="H184" s="14"/>
      <c r="I184" s="33"/>
      <c r="J184" s="33" t="s">
        <v>251</v>
      </c>
      <c r="K184" s="33">
        <v>1</v>
      </c>
      <c r="L184" s="33">
        <f t="shared" si="2"/>
        <v>1</v>
      </c>
      <c r="M184" s="33"/>
    </row>
    <row r="185" spans="1:13" s="3" customFormat="1" ht="12.75">
      <c r="A185" s="33">
        <v>176</v>
      </c>
      <c r="B185" s="33" t="s">
        <v>366</v>
      </c>
      <c r="C185" s="33" t="s">
        <v>49</v>
      </c>
      <c r="D185" s="39" t="s">
        <v>342</v>
      </c>
      <c r="E185" s="33"/>
      <c r="F185" s="47"/>
      <c r="G185" s="33"/>
      <c r="H185" s="14"/>
      <c r="I185" s="33"/>
      <c r="J185" s="33" t="s">
        <v>251</v>
      </c>
      <c r="K185" s="33">
        <v>1</v>
      </c>
      <c r="L185" s="33">
        <f t="shared" si="2"/>
        <v>1</v>
      </c>
      <c r="M185" s="33"/>
    </row>
    <row r="186" spans="1:13" s="3" customFormat="1" ht="12.75">
      <c r="A186" s="33">
        <v>177</v>
      </c>
      <c r="B186" s="33" t="s">
        <v>1461</v>
      </c>
      <c r="C186" s="33" t="s">
        <v>157</v>
      </c>
      <c r="D186" s="39" t="s">
        <v>1249</v>
      </c>
      <c r="E186" s="39"/>
      <c r="F186" s="47"/>
      <c r="G186" s="33"/>
      <c r="H186" s="14" t="s">
        <v>1402</v>
      </c>
      <c r="I186" s="33">
        <v>0.25</v>
      </c>
      <c r="J186" s="33"/>
      <c r="K186" s="33"/>
      <c r="L186" s="33">
        <f t="shared" si="2"/>
        <v>0.25</v>
      </c>
      <c r="M186" s="33"/>
    </row>
    <row r="187" spans="1:13" s="3" customFormat="1" ht="12.75">
      <c r="A187" s="33">
        <v>178</v>
      </c>
      <c r="B187" s="33" t="s">
        <v>1453</v>
      </c>
      <c r="C187" s="33" t="s">
        <v>157</v>
      </c>
      <c r="D187" s="39" t="s">
        <v>1454</v>
      </c>
      <c r="E187" s="105"/>
      <c r="F187" s="33"/>
      <c r="G187" s="33"/>
      <c r="H187" s="14" t="s">
        <v>1498</v>
      </c>
      <c r="I187" s="33">
        <v>0.5</v>
      </c>
      <c r="J187" s="33"/>
      <c r="K187" s="33"/>
      <c r="L187" s="33">
        <f t="shared" si="2"/>
        <v>0.5</v>
      </c>
      <c r="M187" s="33"/>
    </row>
    <row r="188" spans="1:13" s="3" customFormat="1" ht="12.75">
      <c r="A188" s="33">
        <v>179</v>
      </c>
      <c r="B188" s="33" t="s">
        <v>421</v>
      </c>
      <c r="C188" s="33" t="s">
        <v>157</v>
      </c>
      <c r="D188" s="39"/>
      <c r="E188" s="33" t="s">
        <v>250</v>
      </c>
      <c r="F188" s="47"/>
      <c r="G188" s="33"/>
      <c r="H188" s="14"/>
      <c r="I188" s="33"/>
      <c r="J188" s="33" t="s">
        <v>245</v>
      </c>
      <c r="K188" s="33">
        <v>0.75</v>
      </c>
      <c r="L188" s="33">
        <f t="shared" si="2"/>
        <v>0.75</v>
      </c>
      <c r="M188" s="33"/>
    </row>
    <row r="189" spans="1:13" s="3" customFormat="1" ht="12.75">
      <c r="A189" s="33">
        <v>180</v>
      </c>
      <c r="B189" s="33" t="s">
        <v>872</v>
      </c>
      <c r="C189" s="33" t="s">
        <v>157</v>
      </c>
      <c r="D189" s="33" t="s">
        <v>871</v>
      </c>
      <c r="E189" s="39"/>
      <c r="F189" s="121" t="s">
        <v>1027</v>
      </c>
      <c r="G189" s="33">
        <v>0.5</v>
      </c>
      <c r="H189" s="14"/>
      <c r="I189" s="33"/>
      <c r="J189" s="33"/>
      <c r="K189" s="33"/>
      <c r="L189" s="33">
        <f t="shared" si="2"/>
        <v>0.5</v>
      </c>
      <c r="M189" s="33"/>
    </row>
    <row r="190" spans="1:13" s="3" customFormat="1" ht="12.75">
      <c r="A190" s="33">
        <v>181</v>
      </c>
      <c r="B190" s="33" t="s">
        <v>1675</v>
      </c>
      <c r="C190" s="33" t="s">
        <v>231</v>
      </c>
      <c r="D190" s="39"/>
      <c r="E190" s="39" t="s">
        <v>305</v>
      </c>
      <c r="F190" s="47" t="s">
        <v>1676</v>
      </c>
      <c r="G190" s="33">
        <v>1</v>
      </c>
      <c r="H190" s="33"/>
      <c r="I190" s="33"/>
      <c r="J190" s="33"/>
      <c r="K190" s="33"/>
      <c r="L190" s="33">
        <f t="shared" si="2"/>
        <v>1</v>
      </c>
      <c r="M190" s="33"/>
    </row>
    <row r="191" spans="1:13" s="3" customFormat="1" ht="12.75">
      <c r="A191" s="33">
        <v>182</v>
      </c>
      <c r="B191" s="33" t="s">
        <v>313</v>
      </c>
      <c r="C191" s="33" t="s">
        <v>231</v>
      </c>
      <c r="D191" s="39"/>
      <c r="E191" s="39" t="s">
        <v>283</v>
      </c>
      <c r="F191" s="47"/>
      <c r="G191" s="33"/>
      <c r="H191" s="33"/>
      <c r="I191" s="103"/>
      <c r="J191" s="65" t="s">
        <v>315</v>
      </c>
      <c r="K191" s="33">
        <v>1</v>
      </c>
      <c r="L191" s="33">
        <f t="shared" si="2"/>
        <v>1</v>
      </c>
      <c r="M191" s="33"/>
    </row>
    <row r="192" spans="1:13" s="3" customFormat="1" ht="12.75">
      <c r="A192" s="33">
        <v>183</v>
      </c>
      <c r="B192" s="11" t="s">
        <v>1524</v>
      </c>
      <c r="C192" s="11" t="s">
        <v>231</v>
      </c>
      <c r="D192" s="33"/>
      <c r="E192" s="11" t="s">
        <v>283</v>
      </c>
      <c r="F192" s="121" t="s">
        <v>1033</v>
      </c>
      <c r="G192" s="33">
        <v>0.5</v>
      </c>
      <c r="H192" s="33"/>
      <c r="I192" s="103"/>
      <c r="J192" s="33"/>
      <c r="K192" s="33"/>
      <c r="L192" s="33">
        <f t="shared" si="2"/>
        <v>0.5</v>
      </c>
      <c r="M192" s="33"/>
    </row>
    <row r="193" spans="1:13" s="3" customFormat="1" ht="25.5">
      <c r="A193" s="33">
        <v>184</v>
      </c>
      <c r="B193" s="33" t="s">
        <v>1433</v>
      </c>
      <c r="C193" s="33" t="s">
        <v>231</v>
      </c>
      <c r="D193" s="39"/>
      <c r="E193" s="39" t="s">
        <v>299</v>
      </c>
      <c r="F193" s="47"/>
      <c r="G193" s="33"/>
      <c r="H193" s="14" t="s">
        <v>1523</v>
      </c>
      <c r="I193" s="225">
        <v>0.66</v>
      </c>
      <c r="J193" s="33"/>
      <c r="K193" s="33"/>
      <c r="L193" s="33">
        <f t="shared" si="2"/>
        <v>0.66</v>
      </c>
      <c r="M193" s="33"/>
    </row>
    <row r="194" spans="1:13" s="3" customFormat="1" ht="12.75">
      <c r="A194" s="33">
        <v>185</v>
      </c>
      <c r="B194" s="169" t="s">
        <v>309</v>
      </c>
      <c r="C194" s="14" t="s">
        <v>231</v>
      </c>
      <c r="D194" s="14"/>
      <c r="E194" s="169" t="s">
        <v>306</v>
      </c>
      <c r="F194" s="76"/>
      <c r="G194" s="33"/>
      <c r="H194" s="33"/>
      <c r="I194" s="33"/>
      <c r="J194" s="33" t="s">
        <v>269</v>
      </c>
      <c r="K194" s="33">
        <v>0.6</v>
      </c>
      <c r="L194" s="33">
        <f t="shared" si="2"/>
        <v>0.6</v>
      </c>
      <c r="M194" s="33"/>
    </row>
    <row r="195" spans="1:13" s="3" customFormat="1" ht="12.75">
      <c r="A195" s="33">
        <v>186</v>
      </c>
      <c r="B195" s="115" t="s">
        <v>407</v>
      </c>
      <c r="C195" s="33" t="s">
        <v>231</v>
      </c>
      <c r="D195" s="115" t="s">
        <v>1462</v>
      </c>
      <c r="E195" s="48"/>
      <c r="F195" s="103"/>
      <c r="G195" s="33"/>
      <c r="H195" s="14" t="s">
        <v>1420</v>
      </c>
      <c r="I195" s="33">
        <v>0.125</v>
      </c>
      <c r="J195" s="33"/>
      <c r="K195" s="33"/>
      <c r="L195" s="33">
        <f t="shared" si="2"/>
        <v>0.125</v>
      </c>
      <c r="M195" s="33"/>
    </row>
    <row r="196" spans="1:13" s="3" customFormat="1" ht="12.75">
      <c r="A196" s="33">
        <v>187</v>
      </c>
      <c r="B196" s="33" t="s">
        <v>376</v>
      </c>
      <c r="C196" s="33" t="s">
        <v>231</v>
      </c>
      <c r="D196" s="39" t="s">
        <v>378</v>
      </c>
      <c r="E196" s="39"/>
      <c r="F196" s="47"/>
      <c r="G196" s="33"/>
      <c r="H196" s="33"/>
      <c r="I196" s="33"/>
      <c r="J196" s="33" t="s">
        <v>357</v>
      </c>
      <c r="K196" s="33">
        <v>1.5</v>
      </c>
      <c r="L196" s="33">
        <f t="shared" si="2"/>
        <v>1.5</v>
      </c>
      <c r="M196" s="33"/>
    </row>
    <row r="197" spans="1:13" s="3" customFormat="1" ht="12.75">
      <c r="A197" s="33">
        <v>188</v>
      </c>
      <c r="B197" s="33" t="s">
        <v>1059</v>
      </c>
      <c r="C197" s="33" t="s">
        <v>571</v>
      </c>
      <c r="D197" s="39" t="s">
        <v>1060</v>
      </c>
      <c r="E197" s="33"/>
      <c r="F197" s="47"/>
      <c r="G197" s="33"/>
      <c r="H197" s="14" t="s">
        <v>1065</v>
      </c>
      <c r="I197" s="33">
        <v>0.5</v>
      </c>
      <c r="J197" s="33"/>
      <c r="K197" s="33"/>
      <c r="L197" s="33">
        <f t="shared" si="2"/>
        <v>0.5</v>
      </c>
      <c r="M197" s="33"/>
    </row>
    <row r="198" spans="1:13" s="3" customFormat="1" ht="12.75">
      <c r="A198" s="33">
        <v>189</v>
      </c>
      <c r="B198" s="33" t="s">
        <v>343</v>
      </c>
      <c r="C198" s="33" t="s">
        <v>64</v>
      </c>
      <c r="D198" s="39" t="s">
        <v>347</v>
      </c>
      <c r="E198" s="33"/>
      <c r="F198" s="121" t="s">
        <v>1673</v>
      </c>
      <c r="G198" s="33">
        <v>2</v>
      </c>
      <c r="H198" s="14" t="s">
        <v>1420</v>
      </c>
      <c r="I198" s="33">
        <v>0.125</v>
      </c>
      <c r="J198" s="65" t="s">
        <v>245</v>
      </c>
      <c r="K198" s="33">
        <v>0.75</v>
      </c>
      <c r="L198" s="33">
        <f t="shared" si="2"/>
        <v>2.875</v>
      </c>
      <c r="M198" s="33"/>
    </row>
    <row r="199" spans="1:13" s="3" customFormat="1" ht="12.75">
      <c r="A199" s="33">
        <v>190</v>
      </c>
      <c r="B199" s="33" t="s">
        <v>737</v>
      </c>
      <c r="C199" s="33" t="s">
        <v>64</v>
      </c>
      <c r="D199" s="33" t="s">
        <v>834</v>
      </c>
      <c r="E199" s="39"/>
      <c r="F199" s="121" t="s">
        <v>987</v>
      </c>
      <c r="G199" s="33">
        <v>1</v>
      </c>
      <c r="H199" s="33"/>
      <c r="I199" s="103"/>
      <c r="J199" s="33"/>
      <c r="K199" s="33"/>
      <c r="L199" s="33">
        <f t="shared" si="2"/>
        <v>1</v>
      </c>
      <c r="M199" s="18"/>
    </row>
    <row r="200" spans="1:13" s="3" customFormat="1" ht="12.75">
      <c r="A200" s="33">
        <v>191</v>
      </c>
      <c r="B200" s="169" t="s">
        <v>295</v>
      </c>
      <c r="C200" s="33" t="s">
        <v>69</v>
      </c>
      <c r="D200" s="39"/>
      <c r="E200" s="169" t="s">
        <v>299</v>
      </c>
      <c r="F200" s="47"/>
      <c r="G200" s="33"/>
      <c r="H200" s="14"/>
      <c r="I200" s="33"/>
      <c r="J200" s="33" t="s">
        <v>269</v>
      </c>
      <c r="K200" s="33">
        <v>0.6</v>
      </c>
      <c r="L200" s="33">
        <f t="shared" si="2"/>
        <v>0.6</v>
      </c>
      <c r="M200" s="33"/>
    </row>
    <row r="201" spans="1:13" s="3" customFormat="1" ht="12.75">
      <c r="A201" s="33">
        <v>192</v>
      </c>
      <c r="B201" s="14" t="s">
        <v>388</v>
      </c>
      <c r="C201" s="33" t="s">
        <v>47</v>
      </c>
      <c r="D201" s="14"/>
      <c r="E201" s="39" t="s">
        <v>244</v>
      </c>
      <c r="F201" s="76"/>
      <c r="G201" s="33"/>
      <c r="H201" s="33"/>
      <c r="I201" s="65"/>
      <c r="J201" s="33" t="s">
        <v>315</v>
      </c>
      <c r="K201" s="33">
        <v>1</v>
      </c>
      <c r="L201" s="33">
        <f t="shared" si="2"/>
        <v>1</v>
      </c>
      <c r="M201" s="33"/>
    </row>
    <row r="202" spans="1:13" s="3" customFormat="1" ht="12.75">
      <c r="A202" s="33">
        <v>193</v>
      </c>
      <c r="B202" s="169" t="s">
        <v>51</v>
      </c>
      <c r="C202" s="33" t="s">
        <v>47</v>
      </c>
      <c r="D202" s="39"/>
      <c r="E202" s="169" t="s">
        <v>254</v>
      </c>
      <c r="F202" s="121" t="s">
        <v>977</v>
      </c>
      <c r="G202" s="33">
        <v>1</v>
      </c>
      <c r="H202" s="14"/>
      <c r="I202" s="33"/>
      <c r="J202" s="65" t="s">
        <v>245</v>
      </c>
      <c r="K202" s="33">
        <v>0.75</v>
      </c>
      <c r="L202" s="33">
        <f t="shared" si="2"/>
        <v>1.75</v>
      </c>
      <c r="M202" s="33"/>
    </row>
    <row r="203" spans="1:13" s="3" customFormat="1" ht="12.75">
      <c r="A203" s="33">
        <v>194</v>
      </c>
      <c r="B203" s="33" t="s">
        <v>1404</v>
      </c>
      <c r="C203" s="33" t="s">
        <v>47</v>
      </c>
      <c r="D203" s="39" t="s">
        <v>1405</v>
      </c>
      <c r="E203" s="33"/>
      <c r="F203" s="47"/>
      <c r="G203" s="33"/>
      <c r="H203" s="14" t="s">
        <v>1498</v>
      </c>
      <c r="I203" s="33">
        <v>0.5</v>
      </c>
      <c r="J203" s="33"/>
      <c r="K203" s="33"/>
      <c r="L203" s="33">
        <f aca="true" t="shared" si="3" ref="L203:L266">K203+I203+G203</f>
        <v>0.5</v>
      </c>
      <c r="M203" s="33"/>
    </row>
    <row r="204" spans="1:13" s="3" customFormat="1" ht="12.75">
      <c r="A204" s="33">
        <v>195</v>
      </c>
      <c r="B204" s="33" t="s">
        <v>1426</v>
      </c>
      <c r="C204" s="33" t="s">
        <v>1427</v>
      </c>
      <c r="D204" s="39" t="s">
        <v>336</v>
      </c>
      <c r="E204" s="33"/>
      <c r="F204" s="47"/>
      <c r="G204" s="33"/>
      <c r="H204" s="14" t="s">
        <v>1402</v>
      </c>
      <c r="I204" s="103">
        <v>0.25</v>
      </c>
      <c r="J204" s="33"/>
      <c r="K204" s="33"/>
      <c r="L204" s="33">
        <f t="shared" si="3"/>
        <v>0.25</v>
      </c>
      <c r="M204" s="33"/>
    </row>
    <row r="205" spans="1:13" s="3" customFormat="1" ht="12.75">
      <c r="A205" s="33">
        <v>196</v>
      </c>
      <c r="B205" s="115" t="s">
        <v>338</v>
      </c>
      <c r="C205" s="14" t="s">
        <v>32</v>
      </c>
      <c r="D205" s="116" t="s">
        <v>341</v>
      </c>
      <c r="E205" s="48"/>
      <c r="F205" s="103"/>
      <c r="G205" s="33"/>
      <c r="H205" s="14"/>
      <c r="I205" s="33"/>
      <c r="J205" s="33" t="s">
        <v>269</v>
      </c>
      <c r="K205" s="33">
        <v>0.6</v>
      </c>
      <c r="L205" s="33">
        <f t="shared" si="3"/>
        <v>0.6</v>
      </c>
      <c r="M205" s="33"/>
    </row>
    <row r="206" spans="1:13" s="3" customFormat="1" ht="12.75">
      <c r="A206" s="33">
        <v>197</v>
      </c>
      <c r="B206" s="33" t="s">
        <v>400</v>
      </c>
      <c r="C206" s="33" t="s">
        <v>32</v>
      </c>
      <c r="D206" s="39" t="s">
        <v>402</v>
      </c>
      <c r="E206" s="39"/>
      <c r="F206" s="121" t="s">
        <v>987</v>
      </c>
      <c r="G206" s="33">
        <v>1</v>
      </c>
      <c r="H206" s="33" t="s">
        <v>1642</v>
      </c>
      <c r="I206" s="33">
        <v>0.5</v>
      </c>
      <c r="J206" s="33" t="s">
        <v>245</v>
      </c>
      <c r="K206" s="223">
        <v>0.75</v>
      </c>
      <c r="L206" s="33">
        <f t="shared" si="3"/>
        <v>2.25</v>
      </c>
      <c r="M206" s="33"/>
    </row>
    <row r="207" spans="1:13" s="3" customFormat="1" ht="12.75">
      <c r="A207" s="33">
        <v>198</v>
      </c>
      <c r="B207" s="33" t="s">
        <v>407</v>
      </c>
      <c r="C207" s="33" t="s">
        <v>32</v>
      </c>
      <c r="D207" s="39" t="s">
        <v>348</v>
      </c>
      <c r="E207" s="39"/>
      <c r="F207" s="47"/>
      <c r="G207" s="33"/>
      <c r="H207" s="33"/>
      <c r="I207" s="103"/>
      <c r="J207" s="33" t="s">
        <v>359</v>
      </c>
      <c r="K207" s="33">
        <v>3</v>
      </c>
      <c r="L207" s="33">
        <f t="shared" si="3"/>
        <v>3</v>
      </c>
      <c r="M207" s="33"/>
    </row>
    <row r="208" spans="1:13" s="3" customFormat="1" ht="12.75">
      <c r="A208" s="33">
        <v>199</v>
      </c>
      <c r="B208" s="33" t="s">
        <v>407</v>
      </c>
      <c r="C208" s="33" t="s">
        <v>32</v>
      </c>
      <c r="D208" s="39"/>
      <c r="E208" s="39" t="s">
        <v>960</v>
      </c>
      <c r="F208" s="121" t="s">
        <v>1667</v>
      </c>
      <c r="G208" s="33">
        <v>1</v>
      </c>
      <c r="H208" s="33"/>
      <c r="I208" s="33"/>
      <c r="J208" s="33"/>
      <c r="K208" s="223"/>
      <c r="L208" s="33">
        <f t="shared" si="3"/>
        <v>1</v>
      </c>
      <c r="M208" s="33"/>
    </row>
    <row r="209" spans="1:13" s="3" customFormat="1" ht="12.75">
      <c r="A209" s="33">
        <v>200</v>
      </c>
      <c r="B209" s="14" t="s">
        <v>380</v>
      </c>
      <c r="C209" s="14" t="s">
        <v>32</v>
      </c>
      <c r="D209" s="14" t="s">
        <v>401</v>
      </c>
      <c r="E209" s="39"/>
      <c r="F209" s="121" t="s">
        <v>987</v>
      </c>
      <c r="G209" s="33">
        <v>1</v>
      </c>
      <c r="H209" s="14" t="s">
        <v>1498</v>
      </c>
      <c r="I209" s="33">
        <v>0.5</v>
      </c>
      <c r="J209" s="33"/>
      <c r="K209" s="33"/>
      <c r="L209" s="33">
        <f t="shared" si="3"/>
        <v>1.5</v>
      </c>
      <c r="M209" s="33"/>
    </row>
    <row r="210" spans="1:13" s="3" customFormat="1" ht="12.75">
      <c r="A210" s="33">
        <v>201</v>
      </c>
      <c r="B210" s="14" t="s">
        <v>1009</v>
      </c>
      <c r="C210" s="14" t="s">
        <v>32</v>
      </c>
      <c r="D210" s="14" t="s">
        <v>1010</v>
      </c>
      <c r="E210" s="39"/>
      <c r="F210" s="121" t="s">
        <v>1022</v>
      </c>
      <c r="G210" s="33">
        <v>1</v>
      </c>
      <c r="H210" s="215"/>
      <c r="I210" s="221"/>
      <c r="J210" s="215"/>
      <c r="K210" s="215"/>
      <c r="L210" s="33">
        <f t="shared" si="3"/>
        <v>1</v>
      </c>
      <c r="M210" s="215"/>
    </row>
    <row r="211" spans="1:13" s="3" customFormat="1" ht="12.75">
      <c r="A211" s="33">
        <v>202</v>
      </c>
      <c r="B211" s="33" t="s">
        <v>427</v>
      </c>
      <c r="C211" s="33" t="s">
        <v>412</v>
      </c>
      <c r="D211" s="39"/>
      <c r="E211" s="218" t="s">
        <v>393</v>
      </c>
      <c r="F211" s="47"/>
      <c r="G211" s="33"/>
      <c r="H211" s="33"/>
      <c r="I211" s="103"/>
      <c r="J211" s="33" t="s">
        <v>245</v>
      </c>
      <c r="K211" s="33">
        <v>0.75</v>
      </c>
      <c r="L211" s="33">
        <f t="shared" si="3"/>
        <v>0.75</v>
      </c>
      <c r="M211" s="33"/>
    </row>
    <row r="212" spans="1:13" s="3" customFormat="1" ht="12.75">
      <c r="A212" s="33">
        <v>203</v>
      </c>
      <c r="B212" s="33" t="s">
        <v>260</v>
      </c>
      <c r="C212" s="33" t="s">
        <v>412</v>
      </c>
      <c r="D212" s="39" t="s">
        <v>413</v>
      </c>
      <c r="E212" s="33"/>
      <c r="F212" s="121" t="s">
        <v>977</v>
      </c>
      <c r="G212" s="33">
        <v>1</v>
      </c>
      <c r="H212" s="14" t="s">
        <v>1636</v>
      </c>
      <c r="I212" s="33">
        <v>0.25</v>
      </c>
      <c r="J212" s="33" t="s">
        <v>414</v>
      </c>
      <c r="K212" s="33">
        <v>0.75</v>
      </c>
      <c r="L212" s="33">
        <f t="shared" si="3"/>
        <v>2</v>
      </c>
      <c r="M212" s="33"/>
    </row>
    <row r="213" spans="1:13" s="3" customFormat="1" ht="12.75">
      <c r="A213" s="33">
        <v>204</v>
      </c>
      <c r="B213" s="33" t="s">
        <v>1477</v>
      </c>
      <c r="C213" s="33" t="s">
        <v>412</v>
      </c>
      <c r="D213" s="39" t="s">
        <v>1478</v>
      </c>
      <c r="E213" s="39"/>
      <c r="F213" s="47"/>
      <c r="G213" s="33"/>
      <c r="H213" s="14" t="s">
        <v>1498</v>
      </c>
      <c r="I213" s="33">
        <v>0.5</v>
      </c>
      <c r="J213" s="33"/>
      <c r="K213" s="33"/>
      <c r="L213" s="33">
        <f t="shared" si="3"/>
        <v>0.5</v>
      </c>
      <c r="M213" s="33"/>
    </row>
    <row r="214" spans="1:13" s="3" customFormat="1" ht="12.75">
      <c r="A214" s="33">
        <v>205</v>
      </c>
      <c r="B214" s="169" t="s">
        <v>272</v>
      </c>
      <c r="C214" s="65" t="s">
        <v>266</v>
      </c>
      <c r="D214" s="39"/>
      <c r="E214" s="169" t="s">
        <v>258</v>
      </c>
      <c r="F214" s="33"/>
      <c r="G214" s="33"/>
      <c r="H214" s="14"/>
      <c r="I214" s="33"/>
      <c r="J214" s="33" t="s">
        <v>269</v>
      </c>
      <c r="K214" s="33">
        <v>0.6</v>
      </c>
      <c r="L214" s="33">
        <f t="shared" si="3"/>
        <v>0.6</v>
      </c>
      <c r="M214" s="33"/>
    </row>
    <row r="215" spans="1:13" s="3" customFormat="1" ht="12.75">
      <c r="A215" s="33">
        <v>206</v>
      </c>
      <c r="B215" s="33" t="s">
        <v>1419</v>
      </c>
      <c r="C215" s="33" t="s">
        <v>266</v>
      </c>
      <c r="D215" s="39"/>
      <c r="E215" s="39" t="s">
        <v>252</v>
      </c>
      <c r="F215" s="33"/>
      <c r="G215" s="33"/>
      <c r="H215" s="14" t="s">
        <v>1498</v>
      </c>
      <c r="I215" s="33">
        <v>0.5</v>
      </c>
      <c r="J215" s="33"/>
      <c r="K215" s="33"/>
      <c r="L215" s="33">
        <f t="shared" si="3"/>
        <v>0.5</v>
      </c>
      <c r="M215" s="33"/>
    </row>
    <row r="216" spans="1:13" s="3" customFormat="1" ht="12.75">
      <c r="A216" s="33">
        <v>207</v>
      </c>
      <c r="B216" s="215" t="s">
        <v>1053</v>
      </c>
      <c r="C216" s="215" t="s">
        <v>52</v>
      </c>
      <c r="D216" s="218" t="s">
        <v>353</v>
      </c>
      <c r="E216" s="218"/>
      <c r="F216" s="121" t="s">
        <v>1028</v>
      </c>
      <c r="G216" s="215">
        <v>0.5</v>
      </c>
      <c r="H216" s="14" t="s">
        <v>1519</v>
      </c>
      <c r="I216" s="221">
        <v>0.75</v>
      </c>
      <c r="J216" s="215"/>
      <c r="K216" s="215"/>
      <c r="L216" s="33">
        <f t="shared" si="3"/>
        <v>1.25</v>
      </c>
      <c r="M216" s="215"/>
    </row>
    <row r="217" spans="1:13" s="3" customFormat="1" ht="25.5">
      <c r="A217" s="33">
        <v>208</v>
      </c>
      <c r="B217" s="33" t="s">
        <v>1413</v>
      </c>
      <c r="C217" s="33" t="s">
        <v>27</v>
      </c>
      <c r="D217" s="39"/>
      <c r="E217" s="33" t="s">
        <v>250</v>
      </c>
      <c r="F217" s="33"/>
      <c r="G217" s="33"/>
      <c r="H217" s="14" t="s">
        <v>1660</v>
      </c>
      <c r="I217" s="33">
        <v>2.5</v>
      </c>
      <c r="J217" s="33"/>
      <c r="K217" s="33"/>
      <c r="L217" s="33">
        <f t="shared" si="3"/>
        <v>2.5</v>
      </c>
      <c r="M217" s="33"/>
    </row>
    <row r="218" spans="1:13" s="3" customFormat="1" ht="12.75">
      <c r="A218" s="33">
        <v>209</v>
      </c>
      <c r="B218" s="33" t="s">
        <v>399</v>
      </c>
      <c r="C218" s="215" t="s">
        <v>27</v>
      </c>
      <c r="D218" s="39" t="s">
        <v>401</v>
      </c>
      <c r="E218" s="39"/>
      <c r="F218" s="33"/>
      <c r="G218" s="33"/>
      <c r="H218" s="65"/>
      <c r="I218" s="65"/>
      <c r="J218" s="33" t="s">
        <v>245</v>
      </c>
      <c r="K218" s="223">
        <v>0.75</v>
      </c>
      <c r="L218" s="33">
        <f t="shared" si="3"/>
        <v>0.75</v>
      </c>
      <c r="M218" s="33"/>
    </row>
    <row r="219" spans="1:13" s="3" customFormat="1" ht="12.75">
      <c r="A219" s="33">
        <v>210</v>
      </c>
      <c r="B219" s="215" t="s">
        <v>399</v>
      </c>
      <c r="C219" s="215" t="s">
        <v>27</v>
      </c>
      <c r="D219" s="218" t="s">
        <v>349</v>
      </c>
      <c r="E219" s="218"/>
      <c r="F219" s="219"/>
      <c r="G219" s="215"/>
      <c r="H219" s="14" t="s">
        <v>1065</v>
      </c>
      <c r="I219" s="33">
        <v>0.5</v>
      </c>
      <c r="J219" s="215"/>
      <c r="K219" s="215"/>
      <c r="L219" s="33">
        <f t="shared" si="3"/>
        <v>0.5</v>
      </c>
      <c r="M219" s="215"/>
    </row>
    <row r="220" spans="1:13" s="3" customFormat="1" ht="12.75">
      <c r="A220" s="33">
        <v>211</v>
      </c>
      <c r="B220" s="33" t="s">
        <v>134</v>
      </c>
      <c r="C220" s="33" t="s">
        <v>27</v>
      </c>
      <c r="D220" s="39" t="s">
        <v>381</v>
      </c>
      <c r="E220" s="33"/>
      <c r="F220" s="33"/>
      <c r="G220" s="33"/>
      <c r="H220" s="14" t="s">
        <v>1065</v>
      </c>
      <c r="I220" s="33">
        <v>0.5</v>
      </c>
      <c r="J220" s="33"/>
      <c r="K220" s="33"/>
      <c r="L220" s="33">
        <f t="shared" si="3"/>
        <v>0.5</v>
      </c>
      <c r="M220" s="33"/>
    </row>
    <row r="221" spans="1:13" s="3" customFormat="1" ht="25.5">
      <c r="A221" s="33">
        <v>212</v>
      </c>
      <c r="B221" s="33" t="s">
        <v>1436</v>
      </c>
      <c r="C221" s="33" t="s">
        <v>705</v>
      </c>
      <c r="D221" s="39"/>
      <c r="E221" s="39" t="s">
        <v>252</v>
      </c>
      <c r="F221" s="47"/>
      <c r="G221" s="33"/>
      <c r="H221" s="14" t="s">
        <v>1689</v>
      </c>
      <c r="I221" s="33">
        <v>1.5</v>
      </c>
      <c r="J221" s="33"/>
      <c r="K221" s="33"/>
      <c r="L221" s="33">
        <f t="shared" si="3"/>
        <v>1.5</v>
      </c>
      <c r="M221" s="33"/>
    </row>
    <row r="222" spans="1:13" s="3" customFormat="1" ht="12.75">
      <c r="A222" s="33">
        <v>213</v>
      </c>
      <c r="B222" s="33" t="s">
        <v>248</v>
      </c>
      <c r="C222" s="33" t="s">
        <v>249</v>
      </c>
      <c r="D222" s="39"/>
      <c r="E222" s="39" t="s">
        <v>250</v>
      </c>
      <c r="F222" s="47"/>
      <c r="G222" s="33"/>
      <c r="H222" s="14"/>
      <c r="I222" s="33"/>
      <c r="J222" s="33" t="s">
        <v>251</v>
      </c>
      <c r="K222" s="33">
        <v>1</v>
      </c>
      <c r="L222" s="33">
        <f t="shared" si="3"/>
        <v>1</v>
      </c>
      <c r="M222" s="33"/>
    </row>
    <row r="223" spans="1:13" s="3" customFormat="1" ht="12.75">
      <c r="A223" s="33">
        <v>214</v>
      </c>
      <c r="B223" s="33" t="s">
        <v>316</v>
      </c>
      <c r="C223" s="33" t="s">
        <v>38</v>
      </c>
      <c r="D223" s="39"/>
      <c r="E223" s="39" t="s">
        <v>287</v>
      </c>
      <c r="F223" s="33"/>
      <c r="G223" s="33"/>
      <c r="H223" s="14"/>
      <c r="I223" s="33"/>
      <c r="J223" s="33" t="s">
        <v>150</v>
      </c>
      <c r="K223" s="33">
        <v>1.33</v>
      </c>
      <c r="L223" s="33">
        <f t="shared" si="3"/>
        <v>1.33</v>
      </c>
      <c r="M223" s="33"/>
    </row>
    <row r="224" spans="1:13" s="3" customFormat="1" ht="12.75">
      <c r="A224" s="33">
        <v>215</v>
      </c>
      <c r="B224" s="116" t="s">
        <v>241</v>
      </c>
      <c r="C224" s="116" t="s">
        <v>38</v>
      </c>
      <c r="D224" s="116"/>
      <c r="E224" s="39" t="s">
        <v>244</v>
      </c>
      <c r="F224" s="48"/>
      <c r="G224" s="103"/>
      <c r="H224" s="14" t="s">
        <v>1446</v>
      </c>
      <c r="I224" s="33">
        <v>0.225</v>
      </c>
      <c r="J224" s="65" t="s">
        <v>245</v>
      </c>
      <c r="K224" s="33">
        <v>0.75</v>
      </c>
      <c r="L224" s="33">
        <f t="shared" si="3"/>
        <v>0.975</v>
      </c>
      <c r="M224" s="33"/>
    </row>
    <row r="225" spans="1:13" s="3" customFormat="1" ht="12.75">
      <c r="A225" s="33">
        <v>216</v>
      </c>
      <c r="B225" s="115" t="s">
        <v>845</v>
      </c>
      <c r="C225" s="14" t="s">
        <v>38</v>
      </c>
      <c r="D225" s="115"/>
      <c r="E225" s="48" t="s">
        <v>252</v>
      </c>
      <c r="F225" s="103"/>
      <c r="G225" s="33"/>
      <c r="H225" s="14" t="s">
        <v>1442</v>
      </c>
      <c r="I225" s="33">
        <v>1</v>
      </c>
      <c r="J225" s="33"/>
      <c r="K225" s="33"/>
      <c r="L225" s="33">
        <f t="shared" si="3"/>
        <v>1</v>
      </c>
      <c r="M225" s="33"/>
    </row>
    <row r="226" spans="1:13" s="3" customFormat="1" ht="12.75">
      <c r="A226" s="33">
        <v>217</v>
      </c>
      <c r="B226" s="116" t="s">
        <v>188</v>
      </c>
      <c r="C226" s="116" t="s">
        <v>38</v>
      </c>
      <c r="D226" s="116"/>
      <c r="E226" s="39" t="s">
        <v>250</v>
      </c>
      <c r="F226" s="48"/>
      <c r="G226" s="103"/>
      <c r="H226" s="14"/>
      <c r="I226" s="33"/>
      <c r="J226" s="33" t="s">
        <v>251</v>
      </c>
      <c r="K226" s="33">
        <v>1</v>
      </c>
      <c r="L226" s="33">
        <f t="shared" si="3"/>
        <v>1</v>
      </c>
      <c r="M226" s="33"/>
    </row>
    <row r="227" spans="1:13" s="3" customFormat="1" ht="25.5">
      <c r="A227" s="33">
        <v>218</v>
      </c>
      <c r="B227" s="33" t="s">
        <v>190</v>
      </c>
      <c r="C227" s="33" t="s">
        <v>38</v>
      </c>
      <c r="D227" s="39" t="s">
        <v>336</v>
      </c>
      <c r="E227" s="33"/>
      <c r="F227" s="121" t="s">
        <v>1672</v>
      </c>
      <c r="G227" s="65">
        <v>2</v>
      </c>
      <c r="H227" s="220" t="s">
        <v>1525</v>
      </c>
      <c r="I227" s="65">
        <v>2.5</v>
      </c>
      <c r="J227" s="14"/>
      <c r="K227" s="65"/>
      <c r="L227" s="33">
        <f t="shared" si="3"/>
        <v>4.5</v>
      </c>
      <c r="M227" s="33"/>
    </row>
    <row r="228" spans="1:13" s="3" customFormat="1" ht="12.75">
      <c r="A228" s="33">
        <v>219</v>
      </c>
      <c r="B228" s="33" t="s">
        <v>167</v>
      </c>
      <c r="C228" s="33" t="s">
        <v>38</v>
      </c>
      <c r="D228" s="39" t="s">
        <v>342</v>
      </c>
      <c r="E228" s="33"/>
      <c r="F228" s="47"/>
      <c r="G228" s="33"/>
      <c r="H228" s="14" t="s">
        <v>1420</v>
      </c>
      <c r="I228" s="33">
        <v>0.16</v>
      </c>
      <c r="J228" s="33"/>
      <c r="K228" s="33"/>
      <c r="L228" s="33">
        <f t="shared" si="3"/>
        <v>0.16</v>
      </c>
      <c r="M228" s="33"/>
    </row>
    <row r="229" spans="1:13" s="3" customFormat="1" ht="12.75">
      <c r="A229" s="33">
        <v>220</v>
      </c>
      <c r="B229" s="14" t="s">
        <v>51</v>
      </c>
      <c r="C229" s="14" t="s">
        <v>38</v>
      </c>
      <c r="D229" s="14" t="s">
        <v>843</v>
      </c>
      <c r="E229" s="39"/>
      <c r="F229" s="121" t="s">
        <v>1006</v>
      </c>
      <c r="G229" s="33">
        <v>1</v>
      </c>
      <c r="H229" s="14"/>
      <c r="I229" s="33"/>
      <c r="J229" s="33"/>
      <c r="K229" s="33"/>
      <c r="L229" s="33">
        <f t="shared" si="3"/>
        <v>1</v>
      </c>
      <c r="M229" s="33"/>
    </row>
    <row r="230" spans="1:13" s="3" customFormat="1" ht="51">
      <c r="A230" s="33">
        <v>221</v>
      </c>
      <c r="B230" s="14" t="s">
        <v>37</v>
      </c>
      <c r="C230" s="14" t="s">
        <v>38</v>
      </c>
      <c r="D230" s="39" t="s">
        <v>341</v>
      </c>
      <c r="E230" s="33"/>
      <c r="F230" s="33"/>
      <c r="G230" s="33"/>
      <c r="H230" s="33"/>
      <c r="I230" s="33"/>
      <c r="J230" s="14" t="s">
        <v>1779</v>
      </c>
      <c r="K230" s="11">
        <v>2.25</v>
      </c>
      <c r="L230" s="33">
        <f t="shared" si="3"/>
        <v>2.25</v>
      </c>
      <c r="M230" s="33"/>
    </row>
    <row r="231" spans="1:13" s="3" customFormat="1" ht="12.75">
      <c r="A231" s="33">
        <v>222</v>
      </c>
      <c r="B231" s="33" t="s">
        <v>824</v>
      </c>
      <c r="C231" s="215" t="s">
        <v>38</v>
      </c>
      <c r="D231" s="39" t="s">
        <v>1364</v>
      </c>
      <c r="E231" s="39"/>
      <c r="F231" s="33"/>
      <c r="G231" s="33"/>
      <c r="H231" s="14" t="s">
        <v>1420</v>
      </c>
      <c r="I231" s="33">
        <v>0.16</v>
      </c>
      <c r="J231" s="33"/>
      <c r="K231" s="33"/>
      <c r="L231" s="33">
        <f t="shared" si="3"/>
        <v>0.16</v>
      </c>
      <c r="M231" s="33"/>
    </row>
    <row r="232" spans="1:13" s="3" customFormat="1" ht="12.75">
      <c r="A232" s="33">
        <v>223</v>
      </c>
      <c r="B232" s="33" t="s">
        <v>236</v>
      </c>
      <c r="C232" s="33" t="s">
        <v>38</v>
      </c>
      <c r="D232" s="39"/>
      <c r="E232" s="33" t="s">
        <v>239</v>
      </c>
      <c r="F232" s="121" t="s">
        <v>969</v>
      </c>
      <c r="G232" s="33">
        <v>1</v>
      </c>
      <c r="H232" s="14"/>
      <c r="I232" s="33"/>
      <c r="J232" s="65" t="s">
        <v>150</v>
      </c>
      <c r="K232" s="65">
        <v>1.33</v>
      </c>
      <c r="L232" s="33">
        <f t="shared" si="3"/>
        <v>2.33</v>
      </c>
      <c r="M232" s="33"/>
    </row>
    <row r="233" spans="1:13" s="3" customFormat="1" ht="12.75">
      <c r="A233" s="33">
        <v>224</v>
      </c>
      <c r="B233" s="33" t="s">
        <v>385</v>
      </c>
      <c r="C233" s="33" t="s">
        <v>38</v>
      </c>
      <c r="D233" s="39"/>
      <c r="E233" s="39" t="s">
        <v>244</v>
      </c>
      <c r="F233" s="47"/>
      <c r="G233" s="33"/>
      <c r="H233" s="14"/>
      <c r="I233" s="33"/>
      <c r="J233" s="33" t="s">
        <v>245</v>
      </c>
      <c r="K233" s="33">
        <v>0.75</v>
      </c>
      <c r="L233" s="33">
        <f t="shared" si="3"/>
        <v>0.75</v>
      </c>
      <c r="M233" s="33"/>
    </row>
    <row r="234" spans="1:13" s="3" customFormat="1" ht="12.75">
      <c r="A234" s="33">
        <v>225</v>
      </c>
      <c r="B234" s="33" t="s">
        <v>243</v>
      </c>
      <c r="C234" s="33" t="s">
        <v>38</v>
      </c>
      <c r="D234" s="39"/>
      <c r="E234" s="39" t="s">
        <v>244</v>
      </c>
      <c r="F234" s="47"/>
      <c r="G234" s="33"/>
      <c r="H234" s="14"/>
      <c r="I234" s="33"/>
      <c r="J234" s="65" t="s">
        <v>245</v>
      </c>
      <c r="K234" s="65">
        <v>0.75</v>
      </c>
      <c r="L234" s="33">
        <f t="shared" si="3"/>
        <v>0.75</v>
      </c>
      <c r="M234" s="33"/>
    </row>
    <row r="235" spans="1:13" s="3" customFormat="1" ht="12.75">
      <c r="A235" s="33">
        <v>226</v>
      </c>
      <c r="B235" s="33" t="s">
        <v>991</v>
      </c>
      <c r="C235" s="33" t="s">
        <v>38</v>
      </c>
      <c r="D235" s="39"/>
      <c r="E235" s="39" t="s">
        <v>299</v>
      </c>
      <c r="F235" s="47"/>
      <c r="G235" s="33"/>
      <c r="H235" s="33"/>
      <c r="I235" s="33"/>
      <c r="J235" s="33" t="s">
        <v>1614</v>
      </c>
      <c r="K235" s="33">
        <v>1.33</v>
      </c>
      <c r="L235" s="33">
        <f t="shared" si="3"/>
        <v>1.33</v>
      </c>
      <c r="M235" s="33"/>
    </row>
    <row r="236" spans="1:13" s="3" customFormat="1" ht="12.75">
      <c r="A236" s="33">
        <v>227</v>
      </c>
      <c r="B236" s="33" t="s">
        <v>1220</v>
      </c>
      <c r="C236" s="33" t="s">
        <v>566</v>
      </c>
      <c r="D236" s="39"/>
      <c r="E236" s="39" t="s">
        <v>252</v>
      </c>
      <c r="F236" s="47"/>
      <c r="G236" s="33"/>
      <c r="H236" s="14" t="s">
        <v>1498</v>
      </c>
      <c r="I236" s="33">
        <v>0.5</v>
      </c>
      <c r="J236" s="33"/>
      <c r="K236" s="33"/>
      <c r="L236" s="33">
        <f t="shared" si="3"/>
        <v>0.5</v>
      </c>
      <c r="M236" s="33"/>
    </row>
    <row r="237" spans="1:13" s="3" customFormat="1" ht="12.75">
      <c r="A237" s="33">
        <v>228</v>
      </c>
      <c r="B237" s="11" t="s">
        <v>310</v>
      </c>
      <c r="C237" s="33" t="s">
        <v>275</v>
      </c>
      <c r="D237" s="39"/>
      <c r="E237" s="11" t="s">
        <v>283</v>
      </c>
      <c r="F237" s="121" t="s">
        <v>1006</v>
      </c>
      <c r="G237" s="33">
        <v>1</v>
      </c>
      <c r="H237" s="14"/>
      <c r="I237" s="33"/>
      <c r="J237" s="33" t="s">
        <v>269</v>
      </c>
      <c r="K237" s="33">
        <v>0.6</v>
      </c>
      <c r="L237" s="33">
        <f t="shared" si="3"/>
        <v>1.6</v>
      </c>
      <c r="M237" s="18"/>
    </row>
    <row r="238" spans="1:13" s="3" customFormat="1" ht="12.75">
      <c r="A238" s="33">
        <v>229</v>
      </c>
      <c r="B238" s="33" t="s">
        <v>407</v>
      </c>
      <c r="C238" s="33" t="s">
        <v>275</v>
      </c>
      <c r="D238" s="39" t="s">
        <v>353</v>
      </c>
      <c r="E238" s="33"/>
      <c r="F238" s="47"/>
      <c r="G238" s="33"/>
      <c r="H238" s="14"/>
      <c r="I238" s="33"/>
      <c r="J238" s="33" t="s">
        <v>354</v>
      </c>
      <c r="K238" s="33">
        <v>1</v>
      </c>
      <c r="L238" s="33">
        <f t="shared" si="3"/>
        <v>1</v>
      </c>
      <c r="M238" s="33"/>
    </row>
    <row r="239" spans="1:13" s="3" customFormat="1" ht="12.75">
      <c r="A239" s="33">
        <v>230</v>
      </c>
      <c r="B239" s="33" t="s">
        <v>323</v>
      </c>
      <c r="C239" s="33" t="s">
        <v>275</v>
      </c>
      <c r="D239" s="39"/>
      <c r="E239" s="39" t="s">
        <v>283</v>
      </c>
      <c r="F239" s="33"/>
      <c r="G239" s="33"/>
      <c r="H239" s="14"/>
      <c r="I239" s="33"/>
      <c r="J239" s="33" t="s">
        <v>150</v>
      </c>
      <c r="K239" s="33">
        <v>1.33</v>
      </c>
      <c r="L239" s="33">
        <f t="shared" si="3"/>
        <v>1.33</v>
      </c>
      <c r="M239" s="33"/>
    </row>
    <row r="240" spans="1:13" s="3" customFormat="1" ht="12.75">
      <c r="A240" s="33">
        <v>231</v>
      </c>
      <c r="B240" s="116" t="s">
        <v>411</v>
      </c>
      <c r="C240" s="116" t="s">
        <v>275</v>
      </c>
      <c r="D240" s="116"/>
      <c r="E240" s="39" t="s">
        <v>287</v>
      </c>
      <c r="F240" s="48"/>
      <c r="G240" s="103"/>
      <c r="H240" s="14"/>
      <c r="I240" s="33"/>
      <c r="J240" s="33" t="s">
        <v>414</v>
      </c>
      <c r="K240" s="33">
        <v>0.75</v>
      </c>
      <c r="L240" s="33">
        <f t="shared" si="3"/>
        <v>0.75</v>
      </c>
      <c r="M240" s="33"/>
    </row>
    <row r="241" spans="1:13" s="3" customFormat="1" ht="12.75">
      <c r="A241" s="33">
        <v>232</v>
      </c>
      <c r="B241" s="33" t="s">
        <v>1416</v>
      </c>
      <c r="C241" s="33" t="s">
        <v>657</v>
      </c>
      <c r="D241" s="39" t="s">
        <v>1003</v>
      </c>
      <c r="E241" s="33"/>
      <c r="F241" s="47"/>
      <c r="G241" s="33"/>
      <c r="H241" s="14" t="s">
        <v>1402</v>
      </c>
      <c r="I241" s="103">
        <v>0.25</v>
      </c>
      <c r="J241" s="14"/>
      <c r="K241" s="33"/>
      <c r="L241" s="33">
        <f t="shared" si="3"/>
        <v>0.25</v>
      </c>
      <c r="M241" s="33"/>
    </row>
    <row r="242" spans="1:13" s="3" customFormat="1" ht="12.75">
      <c r="A242" s="33">
        <v>233</v>
      </c>
      <c r="B242" s="33" t="s">
        <v>1452</v>
      </c>
      <c r="C242" s="33" t="s">
        <v>48</v>
      </c>
      <c r="D242" s="39" t="s">
        <v>1060</v>
      </c>
      <c r="E242" s="33"/>
      <c r="F242" s="47"/>
      <c r="G242" s="33"/>
      <c r="H242" s="14" t="s">
        <v>1438</v>
      </c>
      <c r="I242" s="33">
        <v>0.5</v>
      </c>
      <c r="J242" s="33"/>
      <c r="K242" s="33"/>
      <c r="L242" s="33">
        <f t="shared" si="3"/>
        <v>0.5</v>
      </c>
      <c r="M242" s="33"/>
    </row>
    <row r="243" spans="1:13" s="3" customFormat="1" ht="12.75">
      <c r="A243" s="33">
        <v>234</v>
      </c>
      <c r="B243" s="33" t="s">
        <v>1061</v>
      </c>
      <c r="C243" s="14" t="s">
        <v>48</v>
      </c>
      <c r="D243" s="39" t="s">
        <v>402</v>
      </c>
      <c r="E243" s="33"/>
      <c r="F243" s="47"/>
      <c r="G243" s="33"/>
      <c r="H243" s="14" t="s">
        <v>1065</v>
      </c>
      <c r="I243" s="33">
        <v>0.5</v>
      </c>
      <c r="J243" s="33"/>
      <c r="K243" s="33"/>
      <c r="L243" s="33">
        <f t="shared" si="3"/>
        <v>0.5</v>
      </c>
      <c r="M243" s="33"/>
    </row>
    <row r="244" spans="1:13" s="3" customFormat="1" ht="12.75">
      <c r="A244" s="33">
        <v>235</v>
      </c>
      <c r="B244" s="11" t="s">
        <v>55</v>
      </c>
      <c r="C244" s="11" t="s">
        <v>48</v>
      </c>
      <c r="D244" s="33"/>
      <c r="E244" s="11" t="s">
        <v>1018</v>
      </c>
      <c r="F244" s="121" t="s">
        <v>1056</v>
      </c>
      <c r="G244" s="33">
        <v>0.5</v>
      </c>
      <c r="H244" s="14"/>
      <c r="I244" s="33"/>
      <c r="J244" s="33"/>
      <c r="K244" s="33"/>
      <c r="L244" s="33">
        <f t="shared" si="3"/>
        <v>0.5</v>
      </c>
      <c r="M244" s="33"/>
    </row>
    <row r="245" spans="1:13" s="3" customFormat="1" ht="12.75">
      <c r="A245" s="33">
        <v>236</v>
      </c>
      <c r="B245" s="11" t="s">
        <v>1641</v>
      </c>
      <c r="C245" s="11" t="s">
        <v>48</v>
      </c>
      <c r="D245" s="33"/>
      <c r="E245" s="11" t="s">
        <v>252</v>
      </c>
      <c r="F245" s="121"/>
      <c r="G245" s="33"/>
      <c r="H245" s="14" t="s">
        <v>1640</v>
      </c>
      <c r="I245" s="33">
        <v>0.5</v>
      </c>
      <c r="J245" s="33"/>
      <c r="K245" s="33"/>
      <c r="L245" s="33">
        <f t="shared" si="3"/>
        <v>0.5</v>
      </c>
      <c r="M245" s="33"/>
    </row>
    <row r="246" spans="1:13" s="3" customFormat="1" ht="12.75">
      <c r="A246" s="33">
        <v>237</v>
      </c>
      <c r="B246" s="169" t="s">
        <v>308</v>
      </c>
      <c r="C246" s="223" t="s">
        <v>302</v>
      </c>
      <c r="D246" s="39"/>
      <c r="E246" s="169" t="s">
        <v>306</v>
      </c>
      <c r="F246" s="223"/>
      <c r="G246" s="33"/>
      <c r="H246" s="14"/>
      <c r="I246" s="33"/>
      <c r="J246" s="33" t="s">
        <v>269</v>
      </c>
      <c r="K246" s="33">
        <v>0.6</v>
      </c>
      <c r="L246" s="33">
        <f t="shared" si="3"/>
        <v>0.6</v>
      </c>
      <c r="M246" s="33"/>
    </row>
    <row r="247" spans="1:13" s="3" customFormat="1" ht="12.75">
      <c r="A247" s="33">
        <v>238</v>
      </c>
      <c r="B247" s="169" t="s">
        <v>259</v>
      </c>
      <c r="C247" s="33" t="s">
        <v>225</v>
      </c>
      <c r="D247" s="39"/>
      <c r="E247" s="169" t="s">
        <v>257</v>
      </c>
      <c r="F247" s="47"/>
      <c r="G247" s="33"/>
      <c r="H247" s="14"/>
      <c r="I247" s="33"/>
      <c r="J247" s="33" t="s">
        <v>251</v>
      </c>
      <c r="K247" s="33">
        <v>1</v>
      </c>
      <c r="L247" s="33">
        <f t="shared" si="3"/>
        <v>1</v>
      </c>
      <c r="M247" s="33"/>
    </row>
    <row r="248" spans="1:13" s="3" customFormat="1" ht="12.75">
      <c r="A248" s="33">
        <v>239</v>
      </c>
      <c r="B248" s="33" t="s">
        <v>369</v>
      </c>
      <c r="C248" s="33" t="s">
        <v>212</v>
      </c>
      <c r="D248" s="39"/>
      <c r="E248" s="39" t="s">
        <v>283</v>
      </c>
      <c r="F248" s="47"/>
      <c r="G248" s="33"/>
      <c r="H248" s="33"/>
      <c r="I248" s="103"/>
      <c r="J248" s="33" t="s">
        <v>269</v>
      </c>
      <c r="K248" s="33">
        <v>0.6</v>
      </c>
      <c r="L248" s="33">
        <f t="shared" si="3"/>
        <v>0.6</v>
      </c>
      <c r="M248" s="33"/>
    </row>
    <row r="249" spans="1:13" s="3" customFormat="1" ht="12.75">
      <c r="A249" s="33">
        <v>240</v>
      </c>
      <c r="B249" s="136" t="s">
        <v>294</v>
      </c>
      <c r="C249" s="33" t="s">
        <v>292</v>
      </c>
      <c r="D249" s="39"/>
      <c r="E249" s="11" t="s">
        <v>287</v>
      </c>
      <c r="F249" s="33"/>
      <c r="G249" s="33"/>
      <c r="H249" s="14"/>
      <c r="I249" s="33"/>
      <c r="J249" s="14" t="s">
        <v>197</v>
      </c>
      <c r="K249" s="33">
        <v>1.5</v>
      </c>
      <c r="L249" s="33">
        <f t="shared" si="3"/>
        <v>1.5</v>
      </c>
      <c r="M249" s="33"/>
    </row>
    <row r="250" spans="1:13" s="3" customFormat="1" ht="12.75">
      <c r="A250" s="33">
        <v>241</v>
      </c>
      <c r="B250" s="33" t="s">
        <v>1469</v>
      </c>
      <c r="C250" s="33" t="s">
        <v>34</v>
      </c>
      <c r="D250" s="39"/>
      <c r="E250" s="39" t="s">
        <v>240</v>
      </c>
      <c r="F250" s="47"/>
      <c r="G250" s="33"/>
      <c r="H250" s="14" t="s">
        <v>1420</v>
      </c>
      <c r="I250" s="33">
        <v>0.125</v>
      </c>
      <c r="J250" s="33"/>
      <c r="K250" s="33"/>
      <c r="L250" s="33">
        <f t="shared" si="3"/>
        <v>0.125</v>
      </c>
      <c r="M250" s="33"/>
    </row>
    <row r="251" spans="1:13" s="3" customFormat="1" ht="12.75">
      <c r="A251" s="33">
        <v>242</v>
      </c>
      <c r="B251" s="14" t="s">
        <v>1437</v>
      </c>
      <c r="C251" s="14" t="s">
        <v>34</v>
      </c>
      <c r="D251" s="39"/>
      <c r="E251" s="14" t="s">
        <v>306</v>
      </c>
      <c r="F251" s="121" t="s">
        <v>1033</v>
      </c>
      <c r="G251" s="14">
        <v>0.5</v>
      </c>
      <c r="H251" s="14" t="s">
        <v>1438</v>
      </c>
      <c r="I251" s="103">
        <v>0.5</v>
      </c>
      <c r="J251" s="33"/>
      <c r="K251" s="223"/>
      <c r="L251" s="33">
        <f t="shared" si="3"/>
        <v>1</v>
      </c>
      <c r="M251" s="65"/>
    </row>
    <row r="252" spans="1:13" s="3" customFormat="1" ht="25.5">
      <c r="A252" s="33">
        <v>243</v>
      </c>
      <c r="B252" s="14" t="s">
        <v>474</v>
      </c>
      <c r="C252" s="33" t="s">
        <v>34</v>
      </c>
      <c r="D252" s="14" t="s">
        <v>336</v>
      </c>
      <c r="E252" s="39"/>
      <c r="F252" s="121" t="s">
        <v>1006</v>
      </c>
      <c r="G252" s="103">
        <v>1</v>
      </c>
      <c r="H252" s="14" t="s">
        <v>1511</v>
      </c>
      <c r="I252" s="33">
        <v>1.25</v>
      </c>
      <c r="J252" s="33"/>
      <c r="K252" s="33"/>
      <c r="L252" s="33">
        <f t="shared" si="3"/>
        <v>2.25</v>
      </c>
      <c r="M252" s="33"/>
    </row>
    <row r="253" spans="1:13" s="3" customFormat="1" ht="12.75">
      <c r="A253" s="33">
        <v>244</v>
      </c>
      <c r="B253" s="33" t="s">
        <v>153</v>
      </c>
      <c r="C253" s="33" t="s">
        <v>34</v>
      </c>
      <c r="D253" s="39" t="s">
        <v>1003</v>
      </c>
      <c r="E253" s="33"/>
      <c r="F253" s="47"/>
      <c r="G253" s="33"/>
      <c r="H253" s="14" t="s">
        <v>1402</v>
      </c>
      <c r="I253" s="103">
        <v>0.25</v>
      </c>
      <c r="J253" s="33"/>
      <c r="K253" s="33"/>
      <c r="L253" s="33">
        <f t="shared" si="3"/>
        <v>0.25</v>
      </c>
      <c r="M253" s="33"/>
    </row>
    <row r="254" spans="1:13" s="3" customFormat="1" ht="12.75">
      <c r="A254" s="33">
        <v>245</v>
      </c>
      <c r="B254" s="33" t="s">
        <v>379</v>
      </c>
      <c r="C254" s="33" t="s">
        <v>34</v>
      </c>
      <c r="D254" s="215" t="s">
        <v>381</v>
      </c>
      <c r="E254" s="39"/>
      <c r="F254" s="47"/>
      <c r="G254" s="33"/>
      <c r="H254" s="33"/>
      <c r="I254" s="103"/>
      <c r="J254" s="33" t="s">
        <v>251</v>
      </c>
      <c r="K254" s="33">
        <v>1</v>
      </c>
      <c r="L254" s="33">
        <f t="shared" si="3"/>
        <v>1</v>
      </c>
      <c r="M254" s="33"/>
    </row>
    <row r="255" spans="1:13" s="3" customFormat="1" ht="12.75">
      <c r="A255" s="33">
        <v>246</v>
      </c>
      <c r="B255" s="33" t="s">
        <v>954</v>
      </c>
      <c r="C255" s="33" t="s">
        <v>34</v>
      </c>
      <c r="D255" s="39" t="s">
        <v>1488</v>
      </c>
      <c r="E255" s="39"/>
      <c r="F255" s="47"/>
      <c r="G255" s="33"/>
      <c r="H255" s="14" t="s">
        <v>1498</v>
      </c>
      <c r="I255" s="33">
        <v>0.5</v>
      </c>
      <c r="J255" s="33"/>
      <c r="K255" s="33"/>
      <c r="L255" s="33">
        <f t="shared" si="3"/>
        <v>0.5</v>
      </c>
      <c r="M255" s="33"/>
    </row>
    <row r="256" spans="1:13" s="3" customFormat="1" ht="12.75">
      <c r="A256" s="33">
        <v>247</v>
      </c>
      <c r="B256" s="14" t="s">
        <v>812</v>
      </c>
      <c r="C256" s="14" t="s">
        <v>34</v>
      </c>
      <c r="D256" s="14" t="s">
        <v>981</v>
      </c>
      <c r="E256" s="39"/>
      <c r="F256" s="121" t="s">
        <v>1036</v>
      </c>
      <c r="G256" s="33">
        <v>0.5</v>
      </c>
      <c r="H256" s="14"/>
      <c r="I256" s="33"/>
      <c r="J256" s="33"/>
      <c r="K256" s="33"/>
      <c r="L256" s="33">
        <f t="shared" si="3"/>
        <v>0.5</v>
      </c>
      <c r="M256" s="33"/>
    </row>
    <row r="257" spans="1:13" s="3" customFormat="1" ht="12.75">
      <c r="A257" s="33">
        <v>248</v>
      </c>
      <c r="B257" s="115" t="s">
        <v>242</v>
      </c>
      <c r="C257" s="33" t="s">
        <v>34</v>
      </c>
      <c r="D257" s="115"/>
      <c r="E257" s="48" t="s">
        <v>244</v>
      </c>
      <c r="F257" s="103"/>
      <c r="G257" s="33"/>
      <c r="H257" s="14" t="s">
        <v>1446</v>
      </c>
      <c r="I257" s="33">
        <v>0.225</v>
      </c>
      <c r="J257" s="65" t="s">
        <v>245</v>
      </c>
      <c r="K257" s="33">
        <v>0.75</v>
      </c>
      <c r="L257" s="33">
        <f t="shared" si="3"/>
        <v>0.975</v>
      </c>
      <c r="M257" s="33"/>
    </row>
    <row r="258" spans="1:13" s="3" customFormat="1" ht="12.75">
      <c r="A258" s="33">
        <v>249</v>
      </c>
      <c r="B258" s="33" t="s">
        <v>1444</v>
      </c>
      <c r="C258" s="33" t="s">
        <v>34</v>
      </c>
      <c r="D258" s="39"/>
      <c r="E258" s="33" t="s">
        <v>244</v>
      </c>
      <c r="F258" s="33"/>
      <c r="G258" s="33"/>
      <c r="H258" s="14" t="s">
        <v>1446</v>
      </c>
      <c r="I258" s="33">
        <v>0.225</v>
      </c>
      <c r="J258" s="33"/>
      <c r="K258" s="33"/>
      <c r="L258" s="33">
        <f t="shared" si="3"/>
        <v>0.225</v>
      </c>
      <c r="M258" s="33"/>
    </row>
    <row r="259" spans="1:13" s="3" customFormat="1" ht="12.75">
      <c r="A259" s="33">
        <v>250</v>
      </c>
      <c r="B259" s="11" t="s">
        <v>1032</v>
      </c>
      <c r="C259" s="11" t="s">
        <v>34</v>
      </c>
      <c r="D259" s="33"/>
      <c r="E259" s="11" t="s">
        <v>239</v>
      </c>
      <c r="F259" s="121" t="s">
        <v>1027</v>
      </c>
      <c r="G259" s="103">
        <v>0.5</v>
      </c>
      <c r="H259" s="14"/>
      <c r="I259" s="33"/>
      <c r="J259" s="33"/>
      <c r="K259" s="33"/>
      <c r="L259" s="33">
        <f t="shared" si="3"/>
        <v>0.5</v>
      </c>
      <c r="M259" s="33"/>
    </row>
    <row r="260" spans="1:13" s="3" customFormat="1" ht="12.75">
      <c r="A260" s="33">
        <v>251</v>
      </c>
      <c r="B260" s="11" t="s">
        <v>280</v>
      </c>
      <c r="C260" s="65" t="s">
        <v>276</v>
      </c>
      <c r="D260" s="39"/>
      <c r="E260" s="11" t="s">
        <v>283</v>
      </c>
      <c r="F260" s="33"/>
      <c r="G260" s="33"/>
      <c r="H260" s="14"/>
      <c r="I260" s="33"/>
      <c r="J260" s="33" t="s">
        <v>269</v>
      </c>
      <c r="K260" s="33">
        <v>0.6</v>
      </c>
      <c r="L260" s="33">
        <f t="shared" si="3"/>
        <v>0.6</v>
      </c>
      <c r="M260" s="33"/>
    </row>
    <row r="261" spans="1:13" s="3" customFormat="1" ht="12.75">
      <c r="A261" s="33">
        <v>252</v>
      </c>
      <c r="B261" s="33" t="s">
        <v>1486</v>
      </c>
      <c r="C261" s="33" t="s">
        <v>1487</v>
      </c>
      <c r="D261" s="39" t="s">
        <v>1488</v>
      </c>
      <c r="E261" s="33"/>
      <c r="F261" s="47"/>
      <c r="G261" s="33"/>
      <c r="H261" s="14" t="s">
        <v>1498</v>
      </c>
      <c r="I261" s="33">
        <v>0.5</v>
      </c>
      <c r="J261" s="33"/>
      <c r="K261" s="33"/>
      <c r="L261" s="33">
        <f t="shared" si="3"/>
        <v>0.5</v>
      </c>
      <c r="M261" s="33"/>
    </row>
    <row r="262" spans="1:13" s="3" customFormat="1" ht="25.5">
      <c r="A262" s="33">
        <v>253</v>
      </c>
      <c r="B262" s="65" t="s">
        <v>246</v>
      </c>
      <c r="C262" s="65" t="s">
        <v>29</v>
      </c>
      <c r="D262" s="105" t="s">
        <v>1010</v>
      </c>
      <c r="E262" s="39"/>
      <c r="F262" s="65"/>
      <c r="G262" s="33"/>
      <c r="H262" s="14" t="s">
        <v>1526</v>
      </c>
      <c r="I262" s="225">
        <v>0.66</v>
      </c>
      <c r="J262" s="33"/>
      <c r="K262" s="33"/>
      <c r="L262" s="33">
        <f t="shared" si="3"/>
        <v>0.66</v>
      </c>
      <c r="M262" s="33"/>
    </row>
    <row r="263" spans="1:13" s="3" customFormat="1" ht="12.75">
      <c r="A263" s="33">
        <v>254</v>
      </c>
      <c r="B263" s="33" t="s">
        <v>1456</v>
      </c>
      <c r="C263" s="33" t="s">
        <v>582</v>
      </c>
      <c r="D263" s="61" t="s">
        <v>346</v>
      </c>
      <c r="E263" s="39"/>
      <c r="F263" s="33"/>
      <c r="G263" s="33"/>
      <c r="H263" s="14" t="s">
        <v>1402</v>
      </c>
      <c r="I263" s="33">
        <v>0.25</v>
      </c>
      <c r="J263" s="14"/>
      <c r="K263" s="103"/>
      <c r="L263" s="33">
        <f t="shared" si="3"/>
        <v>0.25</v>
      </c>
      <c r="M263" s="18"/>
    </row>
    <row r="264" spans="1:13" s="3" customFormat="1" ht="12.75">
      <c r="A264" s="33">
        <v>255</v>
      </c>
      <c r="B264" s="33" t="s">
        <v>451</v>
      </c>
      <c r="C264" s="33" t="s">
        <v>582</v>
      </c>
      <c r="D264" s="39" t="s">
        <v>1448</v>
      </c>
      <c r="E264" s="39"/>
      <c r="F264" s="33"/>
      <c r="G264" s="33"/>
      <c r="H264" s="14" t="s">
        <v>1420</v>
      </c>
      <c r="I264" s="33">
        <v>0.125</v>
      </c>
      <c r="J264" s="33"/>
      <c r="K264" s="33"/>
      <c r="L264" s="33">
        <f t="shared" si="3"/>
        <v>0.125</v>
      </c>
      <c r="M264" s="33"/>
    </row>
    <row r="265" spans="1:13" s="3" customFormat="1" ht="12.75">
      <c r="A265" s="33">
        <v>256</v>
      </c>
      <c r="B265" s="65" t="s">
        <v>1479</v>
      </c>
      <c r="C265" s="65" t="s">
        <v>805</v>
      </c>
      <c r="D265" s="39"/>
      <c r="E265" s="33" t="s">
        <v>1480</v>
      </c>
      <c r="F265" s="33"/>
      <c r="G265" s="33"/>
      <c r="H265" s="14" t="s">
        <v>1498</v>
      </c>
      <c r="I265" s="33">
        <v>0.5</v>
      </c>
      <c r="J265" s="33"/>
      <c r="K265" s="33"/>
      <c r="L265" s="33">
        <f t="shared" si="3"/>
        <v>0.5</v>
      </c>
      <c r="M265" s="33"/>
    </row>
    <row r="266" spans="1:13" s="3" customFormat="1" ht="12.75">
      <c r="A266" s="33">
        <v>257</v>
      </c>
      <c r="B266" s="33" t="s">
        <v>1459</v>
      </c>
      <c r="C266" s="33" t="s">
        <v>978</v>
      </c>
      <c r="D266" s="33" t="s">
        <v>1392</v>
      </c>
      <c r="E266" s="39"/>
      <c r="F266" s="47"/>
      <c r="G266" s="33"/>
      <c r="H266" s="14" t="s">
        <v>1498</v>
      </c>
      <c r="I266" s="33">
        <v>0.5</v>
      </c>
      <c r="J266" s="33"/>
      <c r="K266" s="33"/>
      <c r="L266" s="33">
        <f t="shared" si="3"/>
        <v>0.5</v>
      </c>
      <c r="M266" s="33"/>
    </row>
    <row r="267" spans="1:13" s="3" customFormat="1" ht="12.75">
      <c r="A267" s="33">
        <v>258</v>
      </c>
      <c r="B267" s="33" t="s">
        <v>224</v>
      </c>
      <c r="C267" s="33" t="s">
        <v>978</v>
      </c>
      <c r="D267" s="39"/>
      <c r="E267" s="39" t="s">
        <v>235</v>
      </c>
      <c r="F267" s="47"/>
      <c r="G267" s="33"/>
      <c r="H267" s="14" t="s">
        <v>1402</v>
      </c>
      <c r="I267" s="103">
        <v>0.25</v>
      </c>
      <c r="J267" s="33"/>
      <c r="K267" s="33"/>
      <c r="L267" s="33">
        <f aca="true" t="shared" si="4" ref="L267:L318">K267+I267+G267</f>
        <v>0.25</v>
      </c>
      <c r="M267" s="33"/>
    </row>
    <row r="268" spans="1:13" s="3" customFormat="1" ht="12.75">
      <c r="A268" s="33">
        <v>259</v>
      </c>
      <c r="B268" s="14" t="s">
        <v>985</v>
      </c>
      <c r="C268" s="33" t="s">
        <v>978</v>
      </c>
      <c r="D268" s="14" t="s">
        <v>244</v>
      </c>
      <c r="E268" s="39"/>
      <c r="F268" s="121" t="s">
        <v>987</v>
      </c>
      <c r="G268" s="33">
        <v>1</v>
      </c>
      <c r="H268" s="33"/>
      <c r="I268" s="103"/>
      <c r="J268" s="33"/>
      <c r="K268" s="33"/>
      <c r="L268" s="33">
        <f t="shared" si="4"/>
        <v>1</v>
      </c>
      <c r="M268" s="33"/>
    </row>
    <row r="269" spans="1:13" s="3" customFormat="1" ht="12.75">
      <c r="A269" s="33">
        <v>260</v>
      </c>
      <c r="B269" s="33" t="s">
        <v>345</v>
      </c>
      <c r="C269" s="33" t="s">
        <v>35</v>
      </c>
      <c r="D269" s="39" t="s">
        <v>349</v>
      </c>
      <c r="E269" s="39"/>
      <c r="F269" s="47"/>
      <c r="G269" s="33"/>
      <c r="H269" s="33"/>
      <c r="I269" s="33"/>
      <c r="J269" s="65" t="s">
        <v>245</v>
      </c>
      <c r="K269" s="33">
        <v>0.75</v>
      </c>
      <c r="L269" s="33">
        <f t="shared" si="4"/>
        <v>0.75</v>
      </c>
      <c r="M269" s="33"/>
    </row>
    <row r="270" spans="1:13" s="3" customFormat="1" ht="12.75">
      <c r="A270" s="33">
        <v>261</v>
      </c>
      <c r="B270" s="33" t="s">
        <v>824</v>
      </c>
      <c r="C270" s="33" t="s">
        <v>262</v>
      </c>
      <c r="D270" s="39"/>
      <c r="E270" s="33" t="s">
        <v>235</v>
      </c>
      <c r="F270" s="33"/>
      <c r="G270" s="33"/>
      <c r="H270" s="14" t="s">
        <v>1402</v>
      </c>
      <c r="I270" s="103">
        <v>0.25</v>
      </c>
      <c r="J270" s="33" t="s">
        <v>251</v>
      </c>
      <c r="K270" s="33">
        <v>1</v>
      </c>
      <c r="L270" s="33">
        <f t="shared" si="4"/>
        <v>1.25</v>
      </c>
      <c r="M270" s="33"/>
    </row>
    <row r="271" spans="1:13" s="18" customFormat="1" ht="12.75">
      <c r="A271" s="33">
        <v>262</v>
      </c>
      <c r="B271" s="33" t="s">
        <v>263</v>
      </c>
      <c r="C271" s="33" t="s">
        <v>262</v>
      </c>
      <c r="D271" s="39" t="s">
        <v>1462</v>
      </c>
      <c r="E271" s="39"/>
      <c r="F271" s="47"/>
      <c r="G271" s="33"/>
      <c r="H271" s="14" t="s">
        <v>1498</v>
      </c>
      <c r="I271" s="33">
        <v>0.5</v>
      </c>
      <c r="J271" s="33"/>
      <c r="K271" s="33"/>
      <c r="L271" s="33">
        <f t="shared" si="4"/>
        <v>0.5</v>
      </c>
      <c r="M271" s="33"/>
    </row>
    <row r="272" spans="1:13" s="18" customFormat="1" ht="12.75">
      <c r="A272" s="33">
        <v>263</v>
      </c>
      <c r="B272" s="115" t="s">
        <v>858</v>
      </c>
      <c r="C272" s="14" t="s">
        <v>856</v>
      </c>
      <c r="D272" s="115"/>
      <c r="E272" s="48" t="s">
        <v>240</v>
      </c>
      <c r="F272" s="103"/>
      <c r="G272" s="33"/>
      <c r="H272" s="14"/>
      <c r="I272" s="33"/>
      <c r="J272" s="33" t="s">
        <v>859</v>
      </c>
      <c r="K272" s="33">
        <v>1.5</v>
      </c>
      <c r="L272" s="33">
        <f t="shared" si="4"/>
        <v>1.5</v>
      </c>
      <c r="M272" s="33"/>
    </row>
    <row r="273" spans="1:13" s="18" customFormat="1" ht="12.75">
      <c r="A273" s="33">
        <v>264</v>
      </c>
      <c r="B273" s="33" t="s">
        <v>363</v>
      </c>
      <c r="C273" s="33" t="s">
        <v>364</v>
      </c>
      <c r="D273" s="39" t="s">
        <v>367</v>
      </c>
      <c r="E273" s="39"/>
      <c r="F273" s="33"/>
      <c r="G273" s="33"/>
      <c r="H273" s="14"/>
      <c r="I273" s="33"/>
      <c r="J273" s="33" t="s">
        <v>251</v>
      </c>
      <c r="K273" s="33">
        <v>1</v>
      </c>
      <c r="L273" s="33">
        <f t="shared" si="4"/>
        <v>1</v>
      </c>
      <c r="M273" s="33"/>
    </row>
    <row r="274" spans="1:13" s="18" customFormat="1" ht="12.75">
      <c r="A274" s="33">
        <v>265</v>
      </c>
      <c r="B274" s="14" t="s">
        <v>326</v>
      </c>
      <c r="C274" s="33" t="s">
        <v>327</v>
      </c>
      <c r="D274" s="61"/>
      <c r="E274" s="39" t="s">
        <v>287</v>
      </c>
      <c r="F274" s="224"/>
      <c r="G274" s="33"/>
      <c r="H274" s="33"/>
      <c r="I274" s="33"/>
      <c r="J274" s="33" t="s">
        <v>288</v>
      </c>
      <c r="K274" s="103">
        <v>1</v>
      </c>
      <c r="L274" s="33">
        <f t="shared" si="4"/>
        <v>1</v>
      </c>
      <c r="M274" s="33"/>
    </row>
    <row r="275" spans="1:13" s="18" customFormat="1" ht="12.75">
      <c r="A275" s="33">
        <v>266</v>
      </c>
      <c r="B275" s="14" t="s">
        <v>841</v>
      </c>
      <c r="C275" s="14" t="s">
        <v>166</v>
      </c>
      <c r="D275" s="14" t="s">
        <v>1015</v>
      </c>
      <c r="E275" s="39"/>
      <c r="F275" s="121" t="s">
        <v>1051</v>
      </c>
      <c r="G275" s="33">
        <v>0.5</v>
      </c>
      <c r="H275" s="14"/>
      <c r="I275" s="33"/>
      <c r="J275" s="33"/>
      <c r="K275" s="33"/>
      <c r="L275" s="33">
        <f t="shared" si="4"/>
        <v>0.5</v>
      </c>
      <c r="M275" s="33"/>
    </row>
    <row r="276" spans="1:13" s="18" customFormat="1" ht="12.75">
      <c r="A276" s="33">
        <v>267</v>
      </c>
      <c r="B276" s="33" t="s">
        <v>387</v>
      </c>
      <c r="C276" s="33" t="s">
        <v>166</v>
      </c>
      <c r="D276" s="39"/>
      <c r="E276" s="39" t="s">
        <v>244</v>
      </c>
      <c r="F276" s="47"/>
      <c r="G276" s="33"/>
      <c r="H276" s="14"/>
      <c r="I276" s="33"/>
      <c r="J276" s="33" t="s">
        <v>315</v>
      </c>
      <c r="K276" s="33">
        <v>1</v>
      </c>
      <c r="L276" s="33">
        <f t="shared" si="4"/>
        <v>1</v>
      </c>
      <c r="M276" s="33"/>
    </row>
    <row r="277" spans="1:13" s="18" customFormat="1" ht="12.75">
      <c r="A277" s="33">
        <v>268</v>
      </c>
      <c r="B277" s="14" t="s">
        <v>1483</v>
      </c>
      <c r="C277" s="33" t="s">
        <v>30</v>
      </c>
      <c r="D277" s="39"/>
      <c r="E277" s="33" t="s">
        <v>250</v>
      </c>
      <c r="F277" s="33"/>
      <c r="G277" s="33"/>
      <c r="H277" s="14" t="s">
        <v>1498</v>
      </c>
      <c r="I277" s="33">
        <v>0.5</v>
      </c>
      <c r="J277" s="33"/>
      <c r="K277" s="33"/>
      <c r="L277" s="33">
        <f t="shared" si="4"/>
        <v>0.5</v>
      </c>
      <c r="M277" s="33"/>
    </row>
    <row r="278" spans="1:13" s="18" customFormat="1" ht="12.75">
      <c r="A278" s="33">
        <v>269</v>
      </c>
      <c r="B278" s="33" t="s">
        <v>1474</v>
      </c>
      <c r="C278" s="33" t="s">
        <v>30</v>
      </c>
      <c r="D278" s="39" t="s">
        <v>1475</v>
      </c>
      <c r="E278" s="39"/>
      <c r="F278" s="47"/>
      <c r="G278" s="33"/>
      <c r="H278" s="14" t="s">
        <v>1402</v>
      </c>
      <c r="I278" s="103">
        <v>0.25</v>
      </c>
      <c r="J278" s="33"/>
      <c r="K278" s="33"/>
      <c r="L278" s="33">
        <f t="shared" si="4"/>
        <v>0.25</v>
      </c>
      <c r="M278" s="33"/>
    </row>
    <row r="279" spans="1:13" s="18" customFormat="1" ht="12.75">
      <c r="A279" s="33">
        <v>270</v>
      </c>
      <c r="B279" s="65" t="s">
        <v>1428</v>
      </c>
      <c r="C279" s="65" t="s">
        <v>30</v>
      </c>
      <c r="D279" s="39"/>
      <c r="E279" s="39" t="s">
        <v>1429</v>
      </c>
      <c r="F279" s="65"/>
      <c r="G279" s="33"/>
      <c r="H279" s="14" t="s">
        <v>1420</v>
      </c>
      <c r="I279" s="33">
        <v>0.16</v>
      </c>
      <c r="J279" s="33"/>
      <c r="K279" s="33"/>
      <c r="L279" s="33">
        <f t="shared" si="4"/>
        <v>0.16</v>
      </c>
      <c r="M279" s="33"/>
    </row>
    <row r="280" spans="1:13" s="18" customFormat="1" ht="12.75">
      <c r="A280" s="33">
        <v>271</v>
      </c>
      <c r="B280" s="116" t="s">
        <v>382</v>
      </c>
      <c r="C280" s="116" t="s">
        <v>30</v>
      </c>
      <c r="D280" s="116"/>
      <c r="E280" s="39" t="s">
        <v>239</v>
      </c>
      <c r="F280" s="121" t="s">
        <v>1037</v>
      </c>
      <c r="G280" s="103">
        <v>0.33</v>
      </c>
      <c r="H280" s="14"/>
      <c r="I280" s="33"/>
      <c r="J280" s="33" t="s">
        <v>245</v>
      </c>
      <c r="K280" s="33">
        <v>0.75</v>
      </c>
      <c r="L280" s="33">
        <f t="shared" si="4"/>
        <v>1.08</v>
      </c>
      <c r="M280" s="33"/>
    </row>
    <row r="281" spans="1:13" s="18" customFormat="1" ht="12.75">
      <c r="A281" s="33">
        <v>272</v>
      </c>
      <c r="B281" s="11" t="s">
        <v>617</v>
      </c>
      <c r="C281" s="55" t="s">
        <v>30</v>
      </c>
      <c r="D281" s="11" t="s">
        <v>975</v>
      </c>
      <c r="E281" s="39"/>
      <c r="F281" s="121" t="s">
        <v>977</v>
      </c>
      <c r="G281" s="33">
        <v>1</v>
      </c>
      <c r="H281" s="33"/>
      <c r="I281" s="103"/>
      <c r="J281" s="14"/>
      <c r="K281" s="103"/>
      <c r="L281" s="33">
        <f t="shared" si="4"/>
        <v>1</v>
      </c>
      <c r="M281" s="33"/>
    </row>
    <row r="282" spans="1:13" s="18" customFormat="1" ht="12.75">
      <c r="A282" s="33">
        <v>273</v>
      </c>
      <c r="B282" s="33" t="s">
        <v>617</v>
      </c>
      <c r="C282" s="33" t="s">
        <v>30</v>
      </c>
      <c r="D282" s="33" t="s">
        <v>402</v>
      </c>
      <c r="E282" s="39"/>
      <c r="F282" s="121" t="s">
        <v>987</v>
      </c>
      <c r="G282" s="33">
        <v>1</v>
      </c>
      <c r="H282" s="14"/>
      <c r="I282" s="33"/>
      <c r="J282" s="33"/>
      <c r="K282" s="33"/>
      <c r="L282" s="33">
        <f t="shared" si="4"/>
        <v>1</v>
      </c>
      <c r="M282" s="33"/>
    </row>
    <row r="283" spans="1:13" s="18" customFormat="1" ht="12.75">
      <c r="A283" s="33">
        <v>274</v>
      </c>
      <c r="B283" s="33" t="s">
        <v>380</v>
      </c>
      <c r="C283" s="33" t="s">
        <v>30</v>
      </c>
      <c r="D283" s="39"/>
      <c r="E283" s="33" t="s">
        <v>1470</v>
      </c>
      <c r="F283" s="33"/>
      <c r="G283" s="33"/>
      <c r="H283" s="14" t="s">
        <v>1420</v>
      </c>
      <c r="I283" s="33">
        <v>0.125</v>
      </c>
      <c r="J283" s="33"/>
      <c r="K283" s="33"/>
      <c r="L283" s="33">
        <f t="shared" si="4"/>
        <v>0.125</v>
      </c>
      <c r="M283" s="33"/>
    </row>
    <row r="284" spans="1:13" s="18" customFormat="1" ht="12.75">
      <c r="A284" s="33">
        <v>275</v>
      </c>
      <c r="B284" s="33" t="s">
        <v>1063</v>
      </c>
      <c r="C284" s="33" t="s">
        <v>30</v>
      </c>
      <c r="D284" s="39" t="s">
        <v>1064</v>
      </c>
      <c r="E284" s="39"/>
      <c r="F284" s="47"/>
      <c r="G284" s="33"/>
      <c r="H284" s="14" t="s">
        <v>1065</v>
      </c>
      <c r="I284" s="33">
        <v>0.5</v>
      </c>
      <c r="J284" s="33"/>
      <c r="K284" s="33"/>
      <c r="L284" s="33">
        <f t="shared" si="4"/>
        <v>0.5</v>
      </c>
      <c r="M284" s="33"/>
    </row>
    <row r="285" spans="1:13" s="18" customFormat="1" ht="12.75">
      <c r="A285" s="33">
        <v>276</v>
      </c>
      <c r="B285" s="33" t="s">
        <v>1063</v>
      </c>
      <c r="C285" s="33" t="s">
        <v>30</v>
      </c>
      <c r="D285" s="39"/>
      <c r="E285" s="39" t="s">
        <v>393</v>
      </c>
      <c r="F285" s="47"/>
      <c r="G285" s="33"/>
      <c r="H285" s="14" t="s">
        <v>1628</v>
      </c>
      <c r="I285" s="33">
        <v>0.5</v>
      </c>
      <c r="J285" s="33"/>
      <c r="K285" s="33"/>
      <c r="L285" s="33">
        <f t="shared" si="4"/>
        <v>0.5</v>
      </c>
      <c r="M285" s="33"/>
    </row>
    <row r="286" spans="1:13" s="18" customFormat="1" ht="12.75">
      <c r="A286" s="33">
        <v>277</v>
      </c>
      <c r="B286" s="33" t="s">
        <v>165</v>
      </c>
      <c r="C286" s="33" t="s">
        <v>30</v>
      </c>
      <c r="D286" s="39" t="s">
        <v>416</v>
      </c>
      <c r="E286" s="33"/>
      <c r="F286" s="47"/>
      <c r="G286" s="33"/>
      <c r="H286" s="14" t="s">
        <v>1498</v>
      </c>
      <c r="I286" s="33">
        <v>0.5</v>
      </c>
      <c r="J286" s="33" t="s">
        <v>357</v>
      </c>
      <c r="K286" s="33">
        <v>1.5</v>
      </c>
      <c r="L286" s="33">
        <f t="shared" si="4"/>
        <v>2</v>
      </c>
      <c r="M286" s="33"/>
    </row>
    <row r="287" spans="1:13" s="18" customFormat="1" ht="12.75">
      <c r="A287" s="33">
        <v>278</v>
      </c>
      <c r="B287" s="33" t="s">
        <v>165</v>
      </c>
      <c r="C287" s="33" t="s">
        <v>30</v>
      </c>
      <c r="D287" s="39"/>
      <c r="E287" s="33" t="s">
        <v>423</v>
      </c>
      <c r="F287" s="47"/>
      <c r="G287" s="33"/>
      <c r="H287" s="14" t="s">
        <v>1402</v>
      </c>
      <c r="I287" s="33">
        <v>0.25</v>
      </c>
      <c r="J287" s="33"/>
      <c r="K287" s="33"/>
      <c r="L287" s="33">
        <f t="shared" si="4"/>
        <v>0.25</v>
      </c>
      <c r="M287" s="33"/>
    </row>
    <row r="288" spans="1:13" s="18" customFormat="1" ht="12.75">
      <c r="A288" s="33">
        <v>279</v>
      </c>
      <c r="B288" s="14" t="s">
        <v>361</v>
      </c>
      <c r="C288" s="14" t="s">
        <v>30</v>
      </c>
      <c r="D288" s="14" t="s">
        <v>378</v>
      </c>
      <c r="E288" s="39"/>
      <c r="F288" s="121" t="s">
        <v>1527</v>
      </c>
      <c r="G288" s="33">
        <v>1.5</v>
      </c>
      <c r="H288" s="33" t="s">
        <v>1649</v>
      </c>
      <c r="I288" s="103">
        <v>0.5</v>
      </c>
      <c r="J288" s="33"/>
      <c r="K288" s="33"/>
      <c r="L288" s="33">
        <f t="shared" si="4"/>
        <v>2</v>
      </c>
      <c r="M288" s="65"/>
    </row>
    <row r="289" spans="1:13" s="18" customFormat="1" ht="12.75">
      <c r="A289" s="33">
        <v>280</v>
      </c>
      <c r="B289" s="33" t="s">
        <v>835</v>
      </c>
      <c r="C289" s="33" t="s">
        <v>30</v>
      </c>
      <c r="D289" s="39"/>
      <c r="E289" s="39" t="s">
        <v>1490</v>
      </c>
      <c r="F289" s="47"/>
      <c r="G289" s="33"/>
      <c r="H289" s="14" t="s">
        <v>1498</v>
      </c>
      <c r="I289" s="33">
        <v>0.5</v>
      </c>
      <c r="J289" s="33"/>
      <c r="K289" s="33"/>
      <c r="L289" s="33">
        <f t="shared" si="4"/>
        <v>0.5</v>
      </c>
      <c r="M289" s="33"/>
    </row>
    <row r="290" spans="1:13" s="18" customFormat="1" ht="12.75">
      <c r="A290" s="33">
        <v>281</v>
      </c>
      <c r="B290" s="33" t="s">
        <v>395</v>
      </c>
      <c r="C290" s="33" t="s">
        <v>30</v>
      </c>
      <c r="D290" s="39" t="s">
        <v>377</v>
      </c>
      <c r="E290" s="33"/>
      <c r="F290" s="47"/>
      <c r="G290" s="33"/>
      <c r="H290" s="14"/>
      <c r="I290" s="33"/>
      <c r="J290" s="33" t="s">
        <v>357</v>
      </c>
      <c r="K290" s="33">
        <v>1.5</v>
      </c>
      <c r="L290" s="33">
        <f t="shared" si="4"/>
        <v>1.5</v>
      </c>
      <c r="M290" s="33"/>
    </row>
    <row r="291" spans="1:13" s="18" customFormat="1" ht="12.75">
      <c r="A291" s="33">
        <v>282</v>
      </c>
      <c r="B291" s="215" t="s">
        <v>87</v>
      </c>
      <c r="C291" s="215" t="s">
        <v>30</v>
      </c>
      <c r="D291" s="215" t="s">
        <v>381</v>
      </c>
      <c r="E291" s="215"/>
      <c r="F291" s="219"/>
      <c r="G291" s="215"/>
      <c r="H291" s="220"/>
      <c r="I291" s="221"/>
      <c r="J291" s="33" t="s">
        <v>251</v>
      </c>
      <c r="K291" s="215">
        <v>1</v>
      </c>
      <c r="L291" s="33">
        <f t="shared" si="4"/>
        <v>1</v>
      </c>
      <c r="M291" s="215"/>
    </row>
    <row r="292" spans="1:13" s="18" customFormat="1" ht="12.75">
      <c r="A292" s="33">
        <v>283</v>
      </c>
      <c r="B292" s="33" t="s">
        <v>331</v>
      </c>
      <c r="C292" s="33" t="s">
        <v>30</v>
      </c>
      <c r="D292" s="39"/>
      <c r="E292" s="39" t="s">
        <v>287</v>
      </c>
      <c r="F292" s="33"/>
      <c r="G292" s="33"/>
      <c r="H292" s="14"/>
      <c r="I292" s="33"/>
      <c r="J292" s="33" t="s">
        <v>288</v>
      </c>
      <c r="K292" s="33">
        <v>1</v>
      </c>
      <c r="L292" s="33">
        <f t="shared" si="4"/>
        <v>1</v>
      </c>
      <c r="M292" s="33"/>
    </row>
    <row r="293" spans="1:13" s="18" customFormat="1" ht="12.75">
      <c r="A293" s="33">
        <v>284</v>
      </c>
      <c r="B293" s="11" t="s">
        <v>525</v>
      </c>
      <c r="C293" s="116" t="s">
        <v>1397</v>
      </c>
      <c r="D293" s="33"/>
      <c r="E293" s="11" t="s">
        <v>557</v>
      </c>
      <c r="F293" s="48"/>
      <c r="G293" s="103"/>
      <c r="H293" s="14"/>
      <c r="I293" s="33"/>
      <c r="J293" s="226" t="s">
        <v>251</v>
      </c>
      <c r="K293" s="33">
        <v>1</v>
      </c>
      <c r="L293" s="33">
        <f t="shared" si="4"/>
        <v>1</v>
      </c>
      <c r="M293" s="33"/>
    </row>
    <row r="294" spans="1:13" s="18" customFormat="1" ht="12.75">
      <c r="A294" s="33">
        <v>285</v>
      </c>
      <c r="B294" s="33" t="s">
        <v>170</v>
      </c>
      <c r="C294" s="33" t="s">
        <v>773</v>
      </c>
      <c r="D294" s="39"/>
      <c r="E294" s="39" t="s">
        <v>305</v>
      </c>
      <c r="F294" s="33"/>
      <c r="G294" s="33"/>
      <c r="H294" s="14" t="s">
        <v>1636</v>
      </c>
      <c r="I294" s="33">
        <v>0.25</v>
      </c>
      <c r="J294" s="33"/>
      <c r="K294" s="33"/>
      <c r="L294" s="33">
        <f t="shared" si="4"/>
        <v>0.25</v>
      </c>
      <c r="M294" s="33"/>
    </row>
    <row r="295" spans="1:13" s="18" customFormat="1" ht="12.75">
      <c r="A295" s="33">
        <v>286</v>
      </c>
      <c r="B295" s="33" t="s">
        <v>351</v>
      </c>
      <c r="C295" s="33" t="s">
        <v>330</v>
      </c>
      <c r="D295" s="39"/>
      <c r="E295" s="33" t="s">
        <v>240</v>
      </c>
      <c r="F295" s="47"/>
      <c r="G295" s="33"/>
      <c r="H295" s="14"/>
      <c r="I295" s="33"/>
      <c r="J295" s="33" t="s">
        <v>354</v>
      </c>
      <c r="K295" s="33">
        <v>1</v>
      </c>
      <c r="L295" s="33">
        <f t="shared" si="4"/>
        <v>1</v>
      </c>
      <c r="M295" s="33"/>
    </row>
    <row r="296" spans="1:13" s="18" customFormat="1" ht="12.75">
      <c r="A296" s="33">
        <v>287</v>
      </c>
      <c r="B296" s="33" t="s">
        <v>329</v>
      </c>
      <c r="C296" s="33" t="s">
        <v>330</v>
      </c>
      <c r="D296" s="39"/>
      <c r="E296" s="39" t="s">
        <v>287</v>
      </c>
      <c r="F296" s="47"/>
      <c r="G296" s="33"/>
      <c r="H296" s="33"/>
      <c r="I296" s="33"/>
      <c r="J296" s="33" t="s">
        <v>288</v>
      </c>
      <c r="K296" s="33">
        <v>1</v>
      </c>
      <c r="L296" s="33">
        <f t="shared" si="4"/>
        <v>1</v>
      </c>
      <c r="M296" s="33"/>
    </row>
    <row r="297" spans="1:13" s="18" customFormat="1" ht="12.75">
      <c r="A297" s="33">
        <v>288</v>
      </c>
      <c r="B297" s="169" t="s">
        <v>143</v>
      </c>
      <c r="C297" s="33" t="s">
        <v>46</v>
      </c>
      <c r="D297" s="39"/>
      <c r="E297" s="169" t="s">
        <v>299</v>
      </c>
      <c r="F297" s="47"/>
      <c r="G297" s="33"/>
      <c r="H297" s="33"/>
      <c r="I297" s="103"/>
      <c r="J297" s="33" t="s">
        <v>269</v>
      </c>
      <c r="K297" s="33">
        <v>0.6</v>
      </c>
      <c r="L297" s="33">
        <f t="shared" si="4"/>
        <v>0.6</v>
      </c>
      <c r="M297" s="33"/>
    </row>
    <row r="298" spans="1:13" s="18" customFormat="1" ht="12.75">
      <c r="A298" s="33">
        <v>289</v>
      </c>
      <c r="B298" s="14" t="s">
        <v>1013</v>
      </c>
      <c r="C298" s="14" t="s">
        <v>439</v>
      </c>
      <c r="D298" s="14" t="s">
        <v>440</v>
      </c>
      <c r="E298" s="39"/>
      <c r="F298" s="121" t="s">
        <v>1022</v>
      </c>
      <c r="G298" s="33">
        <v>1</v>
      </c>
      <c r="H298" s="33"/>
      <c r="I298" s="33"/>
      <c r="J298" s="33"/>
      <c r="K298" s="33"/>
      <c r="L298" s="33">
        <f t="shared" si="4"/>
        <v>1</v>
      </c>
      <c r="M298" s="33"/>
    </row>
    <row r="299" spans="1:13" s="18" customFormat="1" ht="12.75">
      <c r="A299" s="33">
        <v>290</v>
      </c>
      <c r="B299" s="33" t="s">
        <v>282</v>
      </c>
      <c r="C299" s="33" t="s">
        <v>255</v>
      </c>
      <c r="D299" s="39"/>
      <c r="E299" s="48" t="s">
        <v>252</v>
      </c>
      <c r="F299" s="33"/>
      <c r="G299" s="33"/>
      <c r="H299" s="14" t="s">
        <v>1402</v>
      </c>
      <c r="I299" s="33">
        <v>0.25</v>
      </c>
      <c r="J299" s="33"/>
      <c r="K299" s="33"/>
      <c r="L299" s="33">
        <f t="shared" si="4"/>
        <v>0.25</v>
      </c>
      <c r="M299" s="33"/>
    </row>
    <row r="300" spans="1:13" s="18" customFormat="1" ht="12.75">
      <c r="A300" s="33">
        <v>291</v>
      </c>
      <c r="B300" s="169" t="s">
        <v>256</v>
      </c>
      <c r="C300" s="14" t="s">
        <v>255</v>
      </c>
      <c r="D300" s="115"/>
      <c r="E300" s="169" t="s">
        <v>253</v>
      </c>
      <c r="F300" s="103"/>
      <c r="G300" s="33"/>
      <c r="H300" s="14"/>
      <c r="I300" s="33"/>
      <c r="J300" s="65" t="s">
        <v>245</v>
      </c>
      <c r="K300" s="33">
        <v>0.75</v>
      </c>
      <c r="L300" s="33">
        <f t="shared" si="4"/>
        <v>0.75</v>
      </c>
      <c r="M300" s="33"/>
    </row>
    <row r="301" spans="1:13" s="18" customFormat="1" ht="12.75">
      <c r="A301" s="33">
        <v>292</v>
      </c>
      <c r="B301" s="33" t="s">
        <v>588</v>
      </c>
      <c r="C301" s="33" t="s">
        <v>563</v>
      </c>
      <c r="D301" s="11" t="s">
        <v>239</v>
      </c>
      <c r="E301" s="39"/>
      <c r="F301" s="121" t="s">
        <v>1027</v>
      </c>
      <c r="G301" s="103">
        <v>0.5</v>
      </c>
      <c r="H301" s="14"/>
      <c r="I301" s="33"/>
      <c r="J301" s="33"/>
      <c r="K301" s="33"/>
      <c r="L301" s="33">
        <f t="shared" si="4"/>
        <v>0.5</v>
      </c>
      <c r="M301" s="33"/>
    </row>
    <row r="302" spans="1:13" s="18" customFormat="1" ht="25.5">
      <c r="A302" s="33">
        <v>293</v>
      </c>
      <c r="B302" s="33" t="s">
        <v>40</v>
      </c>
      <c r="C302" s="33" t="s">
        <v>563</v>
      </c>
      <c r="D302" s="33"/>
      <c r="E302" s="11" t="s">
        <v>960</v>
      </c>
      <c r="F302" s="183" t="s">
        <v>1666</v>
      </c>
      <c r="G302" s="103">
        <v>1.25</v>
      </c>
      <c r="H302" s="33"/>
      <c r="I302" s="103"/>
      <c r="J302" s="33"/>
      <c r="K302" s="33"/>
      <c r="L302" s="33">
        <f t="shared" si="4"/>
        <v>1.25</v>
      </c>
      <c r="M302" s="33"/>
    </row>
    <row r="303" spans="1:13" s="18" customFormat="1" ht="12.75">
      <c r="A303" s="33">
        <v>294</v>
      </c>
      <c r="B303" s="33" t="s">
        <v>1492</v>
      </c>
      <c r="C303" s="33" t="s">
        <v>563</v>
      </c>
      <c r="D303" s="39" t="s">
        <v>416</v>
      </c>
      <c r="E303" s="39"/>
      <c r="F303" s="47"/>
      <c r="G303" s="33"/>
      <c r="H303" s="14" t="s">
        <v>1498</v>
      </c>
      <c r="I303" s="33">
        <v>0.5</v>
      </c>
      <c r="J303" s="33"/>
      <c r="K303" s="33"/>
      <c r="L303" s="33">
        <f t="shared" si="4"/>
        <v>0.5</v>
      </c>
      <c r="M303" s="33"/>
    </row>
    <row r="304" spans="1:13" s="3" customFormat="1" ht="25.5">
      <c r="A304" s="33">
        <v>295</v>
      </c>
      <c r="B304" s="14" t="s">
        <v>1457</v>
      </c>
      <c r="C304" s="14" t="s">
        <v>173</v>
      </c>
      <c r="D304" s="39" t="s">
        <v>1003</v>
      </c>
      <c r="E304" s="33"/>
      <c r="F304" s="14"/>
      <c r="G304" s="33"/>
      <c r="H304" s="14" t="s">
        <v>1637</v>
      </c>
      <c r="I304" s="33">
        <v>0.75</v>
      </c>
      <c r="J304" s="33"/>
      <c r="K304" s="33"/>
      <c r="L304" s="33">
        <f t="shared" si="4"/>
        <v>0.75</v>
      </c>
      <c r="M304" s="33"/>
    </row>
    <row r="305" spans="1:13" s="3" customFormat="1" ht="12.75">
      <c r="A305" s="33">
        <v>296</v>
      </c>
      <c r="B305" s="33" t="s">
        <v>339</v>
      </c>
      <c r="C305" s="33" t="s">
        <v>173</v>
      </c>
      <c r="D305" s="39" t="s">
        <v>342</v>
      </c>
      <c r="E305" s="39"/>
      <c r="F305" s="65"/>
      <c r="G305" s="33"/>
      <c r="H305" s="33"/>
      <c r="I305" s="33"/>
      <c r="J305" s="33" t="s">
        <v>269</v>
      </c>
      <c r="K305" s="33">
        <v>0.6</v>
      </c>
      <c r="L305" s="33">
        <f t="shared" si="4"/>
        <v>0.6</v>
      </c>
      <c r="M305" s="33"/>
    </row>
    <row r="306" spans="1:13" s="3" customFormat="1" ht="12.75">
      <c r="A306" s="33">
        <v>297</v>
      </c>
      <c r="B306" s="33" t="s">
        <v>339</v>
      </c>
      <c r="C306" s="33" t="s">
        <v>173</v>
      </c>
      <c r="D306" s="39" t="s">
        <v>429</v>
      </c>
      <c r="E306" s="39"/>
      <c r="F306" s="47"/>
      <c r="G306" s="33"/>
      <c r="H306" s="14" t="s">
        <v>1402</v>
      </c>
      <c r="I306" s="33">
        <v>0.25</v>
      </c>
      <c r="J306" s="33"/>
      <c r="K306" s="33"/>
      <c r="L306" s="33">
        <f t="shared" si="4"/>
        <v>0.25</v>
      </c>
      <c r="M306" s="33"/>
    </row>
    <row r="307" spans="1:13" s="3" customFormat="1" ht="25.5">
      <c r="A307" s="33">
        <v>298</v>
      </c>
      <c r="B307" s="14" t="s">
        <v>737</v>
      </c>
      <c r="C307" s="14" t="s">
        <v>173</v>
      </c>
      <c r="D307" s="33" t="s">
        <v>353</v>
      </c>
      <c r="E307" s="39"/>
      <c r="F307" s="183" t="s">
        <v>1674</v>
      </c>
      <c r="G307" s="103">
        <v>1</v>
      </c>
      <c r="H307" s="14" t="s">
        <v>1498</v>
      </c>
      <c r="I307" s="33">
        <v>0.5</v>
      </c>
      <c r="J307" s="33"/>
      <c r="K307" s="33"/>
      <c r="L307" s="33">
        <f t="shared" si="4"/>
        <v>1.5</v>
      </c>
      <c r="M307" s="33"/>
    </row>
    <row r="308" spans="1:13" s="3" customFormat="1" ht="12.75">
      <c r="A308" s="33">
        <v>299</v>
      </c>
      <c r="B308" s="169" t="s">
        <v>296</v>
      </c>
      <c r="C308" s="33" t="s">
        <v>173</v>
      </c>
      <c r="D308" s="39"/>
      <c r="E308" s="169" t="s">
        <v>300</v>
      </c>
      <c r="F308" s="47"/>
      <c r="G308" s="33"/>
      <c r="H308" s="33"/>
      <c r="I308" s="103"/>
      <c r="J308" s="33" t="s">
        <v>269</v>
      </c>
      <c r="K308" s="33">
        <v>0.6</v>
      </c>
      <c r="L308" s="33">
        <f t="shared" si="4"/>
        <v>0.6</v>
      </c>
      <c r="M308" s="33"/>
    </row>
    <row r="309" spans="1:13" s="3" customFormat="1" ht="12.75">
      <c r="A309" s="33">
        <v>300</v>
      </c>
      <c r="B309" s="33" t="s">
        <v>40</v>
      </c>
      <c r="C309" s="33" t="s">
        <v>173</v>
      </c>
      <c r="D309" s="39" t="s">
        <v>398</v>
      </c>
      <c r="E309" s="39"/>
      <c r="F309" s="47"/>
      <c r="G309" s="33"/>
      <c r="H309" s="14" t="s">
        <v>1447</v>
      </c>
      <c r="I309" s="103">
        <v>1</v>
      </c>
      <c r="J309" s="33"/>
      <c r="K309" s="33"/>
      <c r="L309" s="33">
        <f t="shared" si="4"/>
        <v>1</v>
      </c>
      <c r="M309" s="33"/>
    </row>
    <row r="310" spans="1:13" s="3" customFormat="1" ht="12.75">
      <c r="A310" s="33">
        <v>301</v>
      </c>
      <c r="B310" s="136" t="s">
        <v>261</v>
      </c>
      <c r="C310" s="33" t="s">
        <v>173</v>
      </c>
      <c r="D310" s="39"/>
      <c r="E310" s="136" t="s">
        <v>257</v>
      </c>
      <c r="F310" s="47"/>
      <c r="G310" s="33"/>
      <c r="H310" s="14"/>
      <c r="I310" s="33"/>
      <c r="J310" s="33" t="s">
        <v>251</v>
      </c>
      <c r="K310" s="33">
        <v>1</v>
      </c>
      <c r="L310" s="33">
        <f t="shared" si="4"/>
        <v>1</v>
      </c>
      <c r="M310" s="33"/>
    </row>
    <row r="311" spans="1:13" s="3" customFormat="1" ht="25.5">
      <c r="A311" s="33">
        <v>302</v>
      </c>
      <c r="B311" s="33" t="s">
        <v>390</v>
      </c>
      <c r="C311" s="33" t="s">
        <v>304</v>
      </c>
      <c r="D311" s="33"/>
      <c r="E311" s="39" t="s">
        <v>306</v>
      </c>
      <c r="F311" s="121" t="s">
        <v>1052</v>
      </c>
      <c r="G311" s="65">
        <v>1</v>
      </c>
      <c r="H311" s="215" t="s">
        <v>1434</v>
      </c>
      <c r="I311" s="65">
        <v>0.25</v>
      </c>
      <c r="J311" s="14" t="s">
        <v>1528</v>
      </c>
      <c r="K311" s="33">
        <v>0.93</v>
      </c>
      <c r="L311" s="33">
        <f t="shared" si="4"/>
        <v>2.18</v>
      </c>
      <c r="M311" s="65"/>
    </row>
    <row r="312" spans="1:13" s="3" customFormat="1" ht="12.75">
      <c r="A312" s="33">
        <v>303</v>
      </c>
      <c r="B312" s="33" t="s">
        <v>325</v>
      </c>
      <c r="C312" s="33" t="s">
        <v>304</v>
      </c>
      <c r="D312" s="39"/>
      <c r="E312" s="39" t="s">
        <v>283</v>
      </c>
      <c r="F312" s="47"/>
      <c r="G312" s="33"/>
      <c r="H312" s="14"/>
      <c r="I312" s="33"/>
      <c r="J312" s="33" t="s">
        <v>288</v>
      </c>
      <c r="K312" s="33">
        <v>1</v>
      </c>
      <c r="L312" s="33">
        <f t="shared" si="4"/>
        <v>1</v>
      </c>
      <c r="M312" s="33"/>
    </row>
    <row r="313" spans="1:13" s="3" customFormat="1" ht="12.75">
      <c r="A313" s="33">
        <v>304</v>
      </c>
      <c r="B313" s="33" t="s">
        <v>318</v>
      </c>
      <c r="C313" s="33" t="s">
        <v>284</v>
      </c>
      <c r="D313" s="39"/>
      <c r="E313" s="39" t="s">
        <v>287</v>
      </c>
      <c r="F313" s="47"/>
      <c r="G313" s="33"/>
      <c r="H313" s="14"/>
      <c r="I313" s="33"/>
      <c r="J313" s="33" t="s">
        <v>178</v>
      </c>
      <c r="K313" s="33">
        <v>0.75</v>
      </c>
      <c r="L313" s="33">
        <f t="shared" si="4"/>
        <v>0.75</v>
      </c>
      <c r="M313" s="33"/>
    </row>
    <row r="314" spans="1:13" s="3" customFormat="1" ht="12.75">
      <c r="A314" s="33">
        <v>305</v>
      </c>
      <c r="B314" s="169" t="s">
        <v>285</v>
      </c>
      <c r="C314" s="33" t="s">
        <v>284</v>
      </c>
      <c r="D314" s="39"/>
      <c r="E314" s="11" t="s">
        <v>287</v>
      </c>
      <c r="F314" s="47"/>
      <c r="G314" s="33"/>
      <c r="H314" s="33"/>
      <c r="I314" s="103"/>
      <c r="J314" s="33" t="s">
        <v>288</v>
      </c>
      <c r="K314" s="33">
        <v>1</v>
      </c>
      <c r="L314" s="33">
        <f t="shared" si="4"/>
        <v>1</v>
      </c>
      <c r="M314" s="33"/>
    </row>
    <row r="315" spans="1:13" s="3" customFormat="1" ht="12.75">
      <c r="A315" s="33">
        <v>306</v>
      </c>
      <c r="B315" s="33" t="s">
        <v>70</v>
      </c>
      <c r="C315" s="33" t="s">
        <v>284</v>
      </c>
      <c r="D315" s="39"/>
      <c r="E315" s="33" t="s">
        <v>239</v>
      </c>
      <c r="F315" s="47"/>
      <c r="G315" s="33"/>
      <c r="H315" s="33"/>
      <c r="I315" s="103"/>
      <c r="J315" s="33" t="s">
        <v>245</v>
      </c>
      <c r="K315" s="33">
        <v>0.75</v>
      </c>
      <c r="L315" s="33">
        <f t="shared" si="4"/>
        <v>0.75</v>
      </c>
      <c r="M315" s="33"/>
    </row>
    <row r="316" spans="1:13" s="3" customFormat="1" ht="12.75">
      <c r="A316" s="33">
        <v>307</v>
      </c>
      <c r="B316" s="33" t="s">
        <v>324</v>
      </c>
      <c r="C316" s="33" t="s">
        <v>31</v>
      </c>
      <c r="D316" s="39"/>
      <c r="E316" s="39" t="s">
        <v>287</v>
      </c>
      <c r="F316" s="47"/>
      <c r="G316" s="33"/>
      <c r="H316" s="14"/>
      <c r="I316" s="33"/>
      <c r="J316" s="33" t="s">
        <v>150</v>
      </c>
      <c r="K316" s="33">
        <v>1.33</v>
      </c>
      <c r="L316" s="33">
        <f t="shared" si="4"/>
        <v>1.33</v>
      </c>
      <c r="M316" s="33"/>
    </row>
    <row r="317" spans="1:13" s="3" customFormat="1" ht="12.75">
      <c r="A317" s="33">
        <v>308</v>
      </c>
      <c r="B317" s="14" t="s">
        <v>1054</v>
      </c>
      <c r="C317" s="14" t="s">
        <v>31</v>
      </c>
      <c r="D317" s="33"/>
      <c r="E317" s="14" t="s">
        <v>393</v>
      </c>
      <c r="F317" s="121" t="s">
        <v>1529</v>
      </c>
      <c r="G317" s="33">
        <v>1</v>
      </c>
      <c r="H317" s="14" t="s">
        <v>1445</v>
      </c>
      <c r="I317" s="33">
        <v>0.1</v>
      </c>
      <c r="J317" s="33"/>
      <c r="K317" s="33"/>
      <c r="L317" s="33">
        <f t="shared" si="4"/>
        <v>1.1</v>
      </c>
      <c r="M317" s="33"/>
    </row>
    <row r="318" spans="1:13" s="3" customFormat="1" ht="12.75">
      <c r="A318" s="33">
        <v>309</v>
      </c>
      <c r="B318" s="33" t="s">
        <v>408</v>
      </c>
      <c r="C318" s="33" t="s">
        <v>31</v>
      </c>
      <c r="D318" s="39"/>
      <c r="E318" s="39" t="s">
        <v>283</v>
      </c>
      <c r="F318" s="47"/>
      <c r="G318" s="33"/>
      <c r="H318" s="33"/>
      <c r="I318" s="33"/>
      <c r="J318" s="33" t="s">
        <v>414</v>
      </c>
      <c r="K318" s="33">
        <v>0.75</v>
      </c>
      <c r="L318" s="33">
        <f t="shared" si="4"/>
        <v>0.75</v>
      </c>
      <c r="M318" s="33"/>
    </row>
    <row r="320" ht="13.5" customHeight="1"/>
    <row r="321" spans="2:11" ht="152.25" customHeight="1">
      <c r="B321" s="280" t="s">
        <v>1778</v>
      </c>
      <c r="C321" s="279"/>
      <c r="D321" s="279"/>
      <c r="G321" s="280" t="s">
        <v>1700</v>
      </c>
      <c r="H321" s="280"/>
      <c r="I321" s="280"/>
      <c r="J321" s="280"/>
      <c r="K321" s="280"/>
    </row>
  </sheetData>
  <sheetProtection/>
  <mergeCells count="7">
    <mergeCell ref="A6:M6"/>
    <mergeCell ref="A5:M5"/>
    <mergeCell ref="A2:D2"/>
    <mergeCell ref="G2:M2"/>
    <mergeCell ref="H4:L4"/>
    <mergeCell ref="B321:D321"/>
    <mergeCell ref="G321:K321"/>
  </mergeCells>
  <printOptions/>
  <pageMargins left="0.75" right="0.25" top="0.5" bottom="0.5"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M114"/>
  <sheetViews>
    <sheetView zoomScalePageLayoutView="0" workbookViewId="0" topLeftCell="A109">
      <selection activeCell="A114" sqref="A114:IV114"/>
    </sheetView>
  </sheetViews>
  <sheetFormatPr defaultColWidth="9.140625" defaultRowHeight="12.75"/>
  <cols>
    <col min="1" max="1" width="4.421875" style="22" customWidth="1"/>
    <col min="2" max="2" width="20.57421875" style="25" customWidth="1"/>
    <col min="3" max="3" width="7.421875" style="89" bestFit="1" customWidth="1"/>
    <col min="4" max="4" width="13.57421875" style="162" customWidth="1"/>
    <col min="5" max="5" width="18.8515625" style="91" bestFit="1" customWidth="1"/>
    <col min="6" max="6" width="5.57421875" style="89" bestFit="1" customWidth="1"/>
    <col min="7" max="7" width="18.7109375" style="25" bestFit="1" customWidth="1"/>
    <col min="8" max="8" width="5.140625" style="89" bestFit="1" customWidth="1"/>
    <col min="9" max="9" width="15.8515625" style="89" bestFit="1" customWidth="1"/>
    <col min="10" max="10" width="5.57421875" style="22" bestFit="1" customWidth="1"/>
    <col min="11" max="11" width="9.7109375" style="22" bestFit="1" customWidth="1"/>
    <col min="12" max="12" width="12.28125" style="22" customWidth="1"/>
    <col min="13" max="13" width="7.00390625" style="22" customWidth="1"/>
    <col min="14" max="16384" width="9.140625" style="89" customWidth="1"/>
  </cols>
  <sheetData>
    <row r="1" spans="1:12" s="212" customFormat="1" ht="52.5" customHeight="1">
      <c r="A1" s="280" t="s">
        <v>1698</v>
      </c>
      <c r="B1" s="279"/>
      <c r="C1" s="279"/>
      <c r="D1" s="279"/>
      <c r="E1" s="210"/>
      <c r="F1" s="280" t="s">
        <v>1775</v>
      </c>
      <c r="G1" s="280"/>
      <c r="H1" s="280"/>
      <c r="I1" s="280"/>
      <c r="J1" s="280"/>
      <c r="K1" s="280"/>
      <c r="L1" s="207"/>
    </row>
    <row r="2" spans="1:13" s="212" customFormat="1" ht="26.25" customHeight="1">
      <c r="A2" s="209"/>
      <c r="B2" s="207"/>
      <c r="C2" s="207"/>
      <c r="D2" s="207"/>
      <c r="E2" s="210"/>
      <c r="F2" s="211"/>
      <c r="G2" s="209"/>
      <c r="H2" s="207"/>
      <c r="I2" s="207"/>
      <c r="J2" s="207"/>
      <c r="K2" s="207"/>
      <c r="L2" s="207"/>
      <c r="M2" s="207"/>
    </row>
    <row r="3" spans="1:13" s="123" customFormat="1" ht="15.75" customHeight="1">
      <c r="A3" s="3"/>
      <c r="D3" s="37"/>
      <c r="E3" s="139"/>
      <c r="F3" s="125"/>
      <c r="G3" s="283" t="s">
        <v>1777</v>
      </c>
      <c r="H3" s="283"/>
      <c r="I3" s="283"/>
      <c r="J3" s="283"/>
      <c r="K3" s="283"/>
      <c r="M3" s="4"/>
    </row>
    <row r="4" spans="1:13" s="123" customFormat="1" ht="15.75" customHeight="1">
      <c r="A4" s="3"/>
      <c r="D4" s="37"/>
      <c r="E4" s="139"/>
      <c r="F4" s="125"/>
      <c r="G4" s="4"/>
      <c r="H4" s="254"/>
      <c r="I4" s="255"/>
      <c r="J4" s="255"/>
      <c r="K4" s="255"/>
      <c r="L4" s="255"/>
      <c r="M4" s="4"/>
    </row>
    <row r="5" spans="1:12" ht="18.75">
      <c r="A5" s="284" t="s">
        <v>94</v>
      </c>
      <c r="B5" s="284"/>
      <c r="C5" s="284"/>
      <c r="D5" s="284"/>
      <c r="E5" s="284"/>
      <c r="F5" s="284"/>
      <c r="G5" s="284"/>
      <c r="H5" s="284"/>
      <c r="I5" s="284"/>
      <c r="J5" s="284"/>
      <c r="K5" s="284"/>
      <c r="L5" s="284"/>
    </row>
    <row r="6" spans="1:12" ht="18.75">
      <c r="A6" s="284" t="s">
        <v>14</v>
      </c>
      <c r="B6" s="284"/>
      <c r="C6" s="284"/>
      <c r="D6" s="284"/>
      <c r="E6" s="284"/>
      <c r="F6" s="284"/>
      <c r="G6" s="284"/>
      <c r="H6" s="284"/>
      <c r="I6" s="284"/>
      <c r="J6" s="284"/>
      <c r="K6" s="284"/>
      <c r="L6" s="284"/>
    </row>
    <row r="7" spans="1:12" s="161" customFormat="1" ht="12.75">
      <c r="A7" s="9"/>
      <c r="B7" s="25"/>
      <c r="C7" s="22"/>
      <c r="D7" s="25"/>
      <c r="E7" s="22"/>
      <c r="F7" s="22"/>
      <c r="G7" s="22"/>
      <c r="H7" s="22"/>
      <c r="I7" s="22"/>
      <c r="J7" s="22"/>
      <c r="K7" s="17"/>
      <c r="L7" s="17"/>
    </row>
    <row r="8" spans="1:13" s="9" customFormat="1" ht="27.75" customHeight="1">
      <c r="A8" s="7" t="s">
        <v>0</v>
      </c>
      <c r="B8" s="7" t="s">
        <v>1</v>
      </c>
      <c r="C8" s="7" t="s">
        <v>2</v>
      </c>
      <c r="D8" s="28" t="s">
        <v>3</v>
      </c>
      <c r="E8" s="72" t="s">
        <v>4</v>
      </c>
      <c r="F8" s="7" t="s">
        <v>5</v>
      </c>
      <c r="G8" s="7" t="s">
        <v>6</v>
      </c>
      <c r="H8" s="7" t="s">
        <v>7</v>
      </c>
      <c r="I8" s="7" t="s">
        <v>10</v>
      </c>
      <c r="J8" s="7" t="s">
        <v>5</v>
      </c>
      <c r="K8" s="7" t="s">
        <v>8</v>
      </c>
      <c r="L8" s="80" t="s">
        <v>9</v>
      </c>
      <c r="M8" s="17"/>
    </row>
    <row r="9" spans="1:12" s="256" customFormat="1" ht="18" customHeight="1">
      <c r="A9" s="64">
        <v>1</v>
      </c>
      <c r="B9" s="257" t="s">
        <v>1531</v>
      </c>
      <c r="C9" s="64" t="s">
        <v>41</v>
      </c>
      <c r="D9" s="257" t="s">
        <v>875</v>
      </c>
      <c r="E9" s="147"/>
      <c r="F9" s="64"/>
      <c r="G9" s="64" t="s">
        <v>1144</v>
      </c>
      <c r="H9" s="64">
        <v>0.5</v>
      </c>
      <c r="I9" s="64" t="s">
        <v>359</v>
      </c>
      <c r="J9" s="64">
        <v>3</v>
      </c>
      <c r="K9" s="64">
        <f aca="true" t="shared" si="0" ref="K9:K40">J9+H9+F9</f>
        <v>3.5</v>
      </c>
      <c r="L9" s="55"/>
    </row>
    <row r="10" spans="1:12" ht="18" customHeight="1">
      <c r="A10" s="64">
        <v>2</v>
      </c>
      <c r="B10" s="64" t="s">
        <v>1219</v>
      </c>
      <c r="C10" s="64" t="s">
        <v>41</v>
      </c>
      <c r="D10" s="132" t="s">
        <v>1754</v>
      </c>
      <c r="E10" s="147"/>
      <c r="F10" s="64"/>
      <c r="G10" s="64" t="s">
        <v>1137</v>
      </c>
      <c r="H10" s="64">
        <v>0.25</v>
      </c>
      <c r="I10" s="64"/>
      <c r="J10" s="64"/>
      <c r="K10" s="64">
        <f t="shared" si="0"/>
        <v>0.25</v>
      </c>
      <c r="L10" s="55"/>
    </row>
    <row r="11" spans="1:12" ht="18" customHeight="1">
      <c r="A11" s="64">
        <v>3</v>
      </c>
      <c r="B11" s="132" t="s">
        <v>379</v>
      </c>
      <c r="C11" s="64" t="s">
        <v>41</v>
      </c>
      <c r="D11" s="132" t="s">
        <v>1755</v>
      </c>
      <c r="E11" s="147"/>
      <c r="F11" s="64"/>
      <c r="G11" s="64" t="s">
        <v>1144</v>
      </c>
      <c r="H11" s="64">
        <v>0.5</v>
      </c>
      <c r="I11" s="64"/>
      <c r="J11" s="64"/>
      <c r="K11" s="64">
        <f t="shared" si="0"/>
        <v>0.5</v>
      </c>
      <c r="L11" s="55"/>
    </row>
    <row r="12" spans="1:12" ht="18" customHeight="1">
      <c r="A12" s="64">
        <v>4</v>
      </c>
      <c r="B12" s="132" t="s">
        <v>356</v>
      </c>
      <c r="C12" s="64" t="s">
        <v>41</v>
      </c>
      <c r="D12" s="132" t="s">
        <v>1756</v>
      </c>
      <c r="E12" s="147"/>
      <c r="F12" s="64"/>
      <c r="G12" s="64" t="s">
        <v>1144</v>
      </c>
      <c r="H12" s="64">
        <v>0.5</v>
      </c>
      <c r="I12" s="64"/>
      <c r="J12" s="64"/>
      <c r="K12" s="64">
        <f t="shared" si="0"/>
        <v>0.5</v>
      </c>
      <c r="L12" s="55"/>
    </row>
    <row r="13" spans="1:12" ht="18" customHeight="1">
      <c r="A13" s="64">
        <v>5</v>
      </c>
      <c r="B13" s="64" t="s">
        <v>1707</v>
      </c>
      <c r="C13" s="64" t="s">
        <v>41</v>
      </c>
      <c r="D13" s="132" t="s">
        <v>1757</v>
      </c>
      <c r="E13" s="147"/>
      <c r="F13" s="64"/>
      <c r="G13" s="64" t="s">
        <v>1144</v>
      </c>
      <c r="H13" s="64">
        <v>0.5</v>
      </c>
      <c r="I13" s="64"/>
      <c r="J13" s="64"/>
      <c r="K13" s="64">
        <f t="shared" si="0"/>
        <v>0.5</v>
      </c>
      <c r="L13" s="55"/>
    </row>
    <row r="14" spans="1:12" ht="18" customHeight="1">
      <c r="A14" s="64">
        <v>6</v>
      </c>
      <c r="B14" s="64" t="s">
        <v>954</v>
      </c>
      <c r="C14" s="64" t="s">
        <v>41</v>
      </c>
      <c r="D14" s="64" t="s">
        <v>896</v>
      </c>
      <c r="E14" s="147"/>
      <c r="F14" s="64"/>
      <c r="G14" s="64"/>
      <c r="H14" s="64"/>
      <c r="I14" s="64" t="s">
        <v>359</v>
      </c>
      <c r="J14" s="64">
        <v>3</v>
      </c>
      <c r="K14" s="64">
        <f t="shared" si="0"/>
        <v>3</v>
      </c>
      <c r="L14" s="55"/>
    </row>
    <row r="15" spans="1:12" ht="18" customHeight="1">
      <c r="A15" s="64">
        <v>7</v>
      </c>
      <c r="B15" s="132" t="s">
        <v>428</v>
      </c>
      <c r="C15" s="64" t="s">
        <v>277</v>
      </c>
      <c r="D15" s="132" t="s">
        <v>1758</v>
      </c>
      <c r="E15" s="147"/>
      <c r="F15" s="64"/>
      <c r="G15" s="64" t="s">
        <v>1144</v>
      </c>
      <c r="H15" s="64">
        <v>0.5</v>
      </c>
      <c r="I15" s="64"/>
      <c r="J15" s="64"/>
      <c r="K15" s="64">
        <f t="shared" si="0"/>
        <v>0.5</v>
      </c>
      <c r="L15" s="55"/>
    </row>
    <row r="16" spans="1:12" ht="18" customHeight="1">
      <c r="A16" s="64">
        <v>8</v>
      </c>
      <c r="B16" s="257" t="s">
        <v>63</v>
      </c>
      <c r="C16" s="64" t="s">
        <v>277</v>
      </c>
      <c r="D16" s="257" t="s">
        <v>885</v>
      </c>
      <c r="E16" s="147"/>
      <c r="F16" s="64"/>
      <c r="G16" s="64"/>
      <c r="H16" s="64"/>
      <c r="I16" s="64" t="s">
        <v>152</v>
      </c>
      <c r="J16" s="64">
        <v>1</v>
      </c>
      <c r="K16" s="64">
        <f t="shared" si="0"/>
        <v>1</v>
      </c>
      <c r="L16" s="55"/>
    </row>
    <row r="17" spans="1:12" ht="18" customHeight="1">
      <c r="A17" s="64">
        <v>9</v>
      </c>
      <c r="B17" s="132" t="s">
        <v>1708</v>
      </c>
      <c r="C17" s="64" t="s">
        <v>210</v>
      </c>
      <c r="D17" s="132" t="s">
        <v>1759</v>
      </c>
      <c r="E17" s="147"/>
      <c r="F17" s="64"/>
      <c r="G17" s="64" t="s">
        <v>1144</v>
      </c>
      <c r="H17" s="64">
        <v>0.5</v>
      </c>
      <c r="I17" s="64"/>
      <c r="J17" s="64"/>
      <c r="K17" s="64">
        <f t="shared" si="0"/>
        <v>0.5</v>
      </c>
      <c r="L17" s="55"/>
    </row>
    <row r="18" spans="1:12" ht="18" customHeight="1">
      <c r="A18" s="64">
        <v>10</v>
      </c>
      <c r="B18" s="64" t="s">
        <v>1709</v>
      </c>
      <c r="C18" s="64" t="s">
        <v>247</v>
      </c>
      <c r="D18" s="64" t="s">
        <v>895</v>
      </c>
      <c r="E18" s="147"/>
      <c r="F18" s="64"/>
      <c r="G18" s="64"/>
      <c r="H18" s="64"/>
      <c r="I18" s="64" t="s">
        <v>359</v>
      </c>
      <c r="J18" s="64">
        <v>3</v>
      </c>
      <c r="K18" s="64">
        <f t="shared" si="0"/>
        <v>3</v>
      </c>
      <c r="L18" s="55"/>
    </row>
    <row r="19" spans="1:12" ht="18" customHeight="1">
      <c r="A19" s="64">
        <v>11</v>
      </c>
      <c r="B19" s="257" t="s">
        <v>1710</v>
      </c>
      <c r="C19" s="64" t="s">
        <v>247</v>
      </c>
      <c r="D19" s="257" t="s">
        <v>892</v>
      </c>
      <c r="E19" s="147"/>
      <c r="F19" s="64"/>
      <c r="G19" s="64"/>
      <c r="H19" s="64"/>
      <c r="I19" s="64" t="s">
        <v>152</v>
      </c>
      <c r="J19" s="64">
        <v>1</v>
      </c>
      <c r="K19" s="64">
        <f t="shared" si="0"/>
        <v>1</v>
      </c>
      <c r="L19" s="55"/>
    </row>
    <row r="20" spans="1:12" ht="18" customHeight="1">
      <c r="A20" s="64">
        <v>12</v>
      </c>
      <c r="B20" s="132" t="s">
        <v>1711</v>
      </c>
      <c r="C20" s="64" t="s">
        <v>200</v>
      </c>
      <c r="D20" s="132" t="s">
        <v>1760</v>
      </c>
      <c r="E20" s="147"/>
      <c r="F20" s="64"/>
      <c r="G20" s="64" t="s">
        <v>1144</v>
      </c>
      <c r="H20" s="64">
        <v>0.5</v>
      </c>
      <c r="I20" s="64"/>
      <c r="J20" s="64"/>
      <c r="K20" s="64">
        <f t="shared" si="0"/>
        <v>0.5</v>
      </c>
      <c r="L20" s="55"/>
    </row>
    <row r="21" spans="1:12" ht="18" customHeight="1">
      <c r="A21" s="64">
        <v>13</v>
      </c>
      <c r="B21" s="132" t="s">
        <v>85</v>
      </c>
      <c r="C21" s="64" t="s">
        <v>75</v>
      </c>
      <c r="D21" s="132" t="s">
        <v>1756</v>
      </c>
      <c r="E21" s="147"/>
      <c r="F21" s="64"/>
      <c r="G21" s="64" t="s">
        <v>1144</v>
      </c>
      <c r="H21" s="64">
        <v>0.5</v>
      </c>
      <c r="I21" s="64"/>
      <c r="J21" s="64"/>
      <c r="K21" s="64">
        <f t="shared" si="0"/>
        <v>0.5</v>
      </c>
      <c r="L21" s="55"/>
    </row>
    <row r="22" spans="1:12" ht="18" customHeight="1">
      <c r="A22" s="64">
        <v>14</v>
      </c>
      <c r="B22" s="257" t="s">
        <v>214</v>
      </c>
      <c r="C22" s="64" t="s">
        <v>741</v>
      </c>
      <c r="D22" s="257" t="s">
        <v>899</v>
      </c>
      <c r="E22" s="147"/>
      <c r="F22" s="64"/>
      <c r="G22" s="64"/>
      <c r="H22" s="64"/>
      <c r="I22" s="64" t="s">
        <v>437</v>
      </c>
      <c r="J22" s="64">
        <v>2</v>
      </c>
      <c r="K22" s="64">
        <f t="shared" si="0"/>
        <v>2</v>
      </c>
      <c r="L22" s="55"/>
    </row>
    <row r="23" spans="1:12" ht="18" customHeight="1">
      <c r="A23" s="64">
        <v>15</v>
      </c>
      <c r="B23" s="132" t="s">
        <v>1733</v>
      </c>
      <c r="C23" s="64" t="s">
        <v>171</v>
      </c>
      <c r="D23" s="132" t="s">
        <v>1761</v>
      </c>
      <c r="E23" s="147"/>
      <c r="F23" s="64"/>
      <c r="G23" s="64" t="s">
        <v>1144</v>
      </c>
      <c r="H23" s="64">
        <v>0.5</v>
      </c>
      <c r="I23" s="64"/>
      <c r="J23" s="64"/>
      <c r="K23" s="64">
        <f t="shared" si="0"/>
        <v>0.5</v>
      </c>
      <c r="L23" s="55"/>
    </row>
    <row r="24" spans="1:12" ht="18" customHeight="1">
      <c r="A24" s="64">
        <v>16</v>
      </c>
      <c r="B24" s="132" t="s">
        <v>112</v>
      </c>
      <c r="C24" s="64" t="s">
        <v>561</v>
      </c>
      <c r="D24" s="132" t="s">
        <v>1760</v>
      </c>
      <c r="E24" s="147"/>
      <c r="F24" s="64"/>
      <c r="G24" s="64" t="s">
        <v>1144</v>
      </c>
      <c r="H24" s="64">
        <v>0.5</v>
      </c>
      <c r="I24" s="64"/>
      <c r="J24" s="64"/>
      <c r="K24" s="64">
        <f t="shared" si="0"/>
        <v>0.5</v>
      </c>
      <c r="L24" s="55"/>
    </row>
    <row r="25" spans="1:12" ht="18" customHeight="1">
      <c r="A25" s="64">
        <v>17</v>
      </c>
      <c r="B25" s="132" t="s">
        <v>675</v>
      </c>
      <c r="C25" s="64" t="s">
        <v>36</v>
      </c>
      <c r="D25" s="148"/>
      <c r="E25" s="147"/>
      <c r="F25" s="64"/>
      <c r="G25" s="64" t="s">
        <v>1144</v>
      </c>
      <c r="H25" s="64">
        <v>0.5</v>
      </c>
      <c r="I25" s="64"/>
      <c r="J25" s="64"/>
      <c r="K25" s="64">
        <f t="shared" si="0"/>
        <v>0.5</v>
      </c>
      <c r="L25" s="55"/>
    </row>
    <row r="26" spans="1:12" ht="18" customHeight="1">
      <c r="A26" s="64">
        <v>18</v>
      </c>
      <c r="B26" s="257" t="s">
        <v>1734</v>
      </c>
      <c r="C26" s="64" t="s">
        <v>181</v>
      </c>
      <c r="D26" s="257" t="s">
        <v>882</v>
      </c>
      <c r="E26" s="147"/>
      <c r="F26" s="64"/>
      <c r="G26" s="64" t="s">
        <v>1144</v>
      </c>
      <c r="H26" s="64">
        <v>0.5</v>
      </c>
      <c r="I26" s="64" t="s">
        <v>359</v>
      </c>
      <c r="J26" s="64">
        <v>3</v>
      </c>
      <c r="K26" s="64">
        <f t="shared" si="0"/>
        <v>3.5</v>
      </c>
      <c r="L26" s="55"/>
    </row>
    <row r="27" spans="1:12" ht="18" customHeight="1">
      <c r="A27" s="64">
        <v>19</v>
      </c>
      <c r="B27" s="132" t="s">
        <v>733</v>
      </c>
      <c r="C27" s="64" t="s">
        <v>57</v>
      </c>
      <c r="D27" s="132" t="s">
        <v>1761</v>
      </c>
      <c r="E27" s="147"/>
      <c r="F27" s="64"/>
      <c r="G27" s="64" t="s">
        <v>1144</v>
      </c>
      <c r="H27" s="64">
        <v>0.5</v>
      </c>
      <c r="I27" s="64"/>
      <c r="J27" s="64"/>
      <c r="K27" s="64">
        <f t="shared" si="0"/>
        <v>0.5</v>
      </c>
      <c r="L27" s="55"/>
    </row>
    <row r="28" spans="1:12" ht="18" customHeight="1">
      <c r="A28" s="64">
        <v>20</v>
      </c>
      <c r="B28" s="132" t="s">
        <v>1735</v>
      </c>
      <c r="C28" s="64" t="s">
        <v>57</v>
      </c>
      <c r="D28" s="258" t="s">
        <v>1762</v>
      </c>
      <c r="E28" s="147"/>
      <c r="F28" s="64"/>
      <c r="G28" s="64" t="s">
        <v>1137</v>
      </c>
      <c r="H28" s="64">
        <v>0.25</v>
      </c>
      <c r="I28" s="64"/>
      <c r="J28" s="64"/>
      <c r="K28" s="64">
        <f t="shared" si="0"/>
        <v>0.25</v>
      </c>
      <c r="L28" s="55"/>
    </row>
    <row r="29" spans="1:12" ht="18" customHeight="1">
      <c r="A29" s="64">
        <v>21</v>
      </c>
      <c r="B29" s="257" t="s">
        <v>1736</v>
      </c>
      <c r="C29" s="64" t="s">
        <v>375</v>
      </c>
      <c r="D29" s="257" t="s">
        <v>885</v>
      </c>
      <c r="E29" s="147"/>
      <c r="F29" s="64"/>
      <c r="G29" s="64"/>
      <c r="H29" s="64"/>
      <c r="I29" s="64" t="s">
        <v>359</v>
      </c>
      <c r="J29" s="64">
        <v>3</v>
      </c>
      <c r="K29" s="64">
        <f t="shared" si="0"/>
        <v>3</v>
      </c>
      <c r="L29" s="55"/>
    </row>
    <row r="30" spans="1:12" ht="18" customHeight="1">
      <c r="A30" s="64">
        <v>22</v>
      </c>
      <c r="B30" s="257" t="s">
        <v>1737</v>
      </c>
      <c r="C30" s="64" t="s">
        <v>39</v>
      </c>
      <c r="D30" s="257" t="s">
        <v>885</v>
      </c>
      <c r="E30" s="147"/>
      <c r="F30" s="64"/>
      <c r="G30" s="64"/>
      <c r="H30" s="64"/>
      <c r="I30" s="64" t="s">
        <v>359</v>
      </c>
      <c r="J30" s="64">
        <v>3</v>
      </c>
      <c r="K30" s="64">
        <f t="shared" si="0"/>
        <v>3</v>
      </c>
      <c r="L30" s="55"/>
    </row>
    <row r="31" spans="1:12" ht="18" customHeight="1">
      <c r="A31" s="64">
        <v>23</v>
      </c>
      <c r="B31" s="132" t="s">
        <v>1738</v>
      </c>
      <c r="C31" s="64" t="s">
        <v>39</v>
      </c>
      <c r="D31" s="148" t="s">
        <v>1763</v>
      </c>
      <c r="E31" s="147"/>
      <c r="F31" s="64"/>
      <c r="G31" s="64" t="s">
        <v>1144</v>
      </c>
      <c r="H31" s="64">
        <v>0.5</v>
      </c>
      <c r="I31" s="64"/>
      <c r="J31" s="64"/>
      <c r="K31" s="64">
        <f t="shared" si="0"/>
        <v>0.5</v>
      </c>
      <c r="L31" s="55"/>
    </row>
    <row r="32" spans="1:12" ht="18" customHeight="1">
      <c r="A32" s="64">
        <v>24</v>
      </c>
      <c r="B32" s="257" t="s">
        <v>1739</v>
      </c>
      <c r="C32" s="64" t="s">
        <v>39</v>
      </c>
      <c r="D32" s="257" t="s">
        <v>892</v>
      </c>
      <c r="E32" s="147"/>
      <c r="F32" s="64"/>
      <c r="G32" s="64"/>
      <c r="H32" s="64"/>
      <c r="I32" s="64" t="s">
        <v>818</v>
      </c>
      <c r="J32" s="64">
        <v>2</v>
      </c>
      <c r="K32" s="64">
        <f t="shared" si="0"/>
        <v>2</v>
      </c>
      <c r="L32" s="55"/>
    </row>
    <row r="33" spans="1:12" ht="18" customHeight="1">
      <c r="A33" s="64">
        <v>25</v>
      </c>
      <c r="B33" s="132" t="s">
        <v>1740</v>
      </c>
      <c r="C33" s="64" t="s">
        <v>62</v>
      </c>
      <c r="D33" s="132" t="s">
        <v>1764</v>
      </c>
      <c r="E33" s="147"/>
      <c r="F33" s="64"/>
      <c r="G33" s="64" t="s">
        <v>1144</v>
      </c>
      <c r="H33" s="64">
        <v>0.5</v>
      </c>
      <c r="I33" s="64"/>
      <c r="J33" s="64"/>
      <c r="K33" s="64">
        <f t="shared" si="0"/>
        <v>0.5</v>
      </c>
      <c r="L33" s="55"/>
    </row>
    <row r="34" spans="1:12" ht="18" customHeight="1">
      <c r="A34" s="64">
        <v>26</v>
      </c>
      <c r="B34" s="257" t="s">
        <v>1741</v>
      </c>
      <c r="C34" s="64" t="s">
        <v>62</v>
      </c>
      <c r="D34" s="257" t="s">
        <v>892</v>
      </c>
      <c r="E34" s="147"/>
      <c r="F34" s="64"/>
      <c r="G34" s="64"/>
      <c r="H34" s="64"/>
      <c r="I34" s="64" t="s">
        <v>197</v>
      </c>
      <c r="J34" s="64">
        <v>1.5</v>
      </c>
      <c r="K34" s="64">
        <f t="shared" si="0"/>
        <v>1.5</v>
      </c>
      <c r="L34" s="55"/>
    </row>
    <row r="35" spans="1:12" ht="18" customHeight="1">
      <c r="A35" s="64">
        <v>27</v>
      </c>
      <c r="B35" s="257" t="s">
        <v>143</v>
      </c>
      <c r="C35" s="64" t="s">
        <v>62</v>
      </c>
      <c r="D35" s="257" t="s">
        <v>893</v>
      </c>
      <c r="E35" s="147"/>
      <c r="F35" s="64"/>
      <c r="G35" s="64" t="s">
        <v>1144</v>
      </c>
      <c r="H35" s="64">
        <v>0.5</v>
      </c>
      <c r="I35" s="64" t="s">
        <v>818</v>
      </c>
      <c r="J35" s="64">
        <v>2</v>
      </c>
      <c r="K35" s="64">
        <f t="shared" si="0"/>
        <v>2.5</v>
      </c>
      <c r="L35" s="55"/>
    </row>
    <row r="36" spans="1:12" s="85" customFormat="1" ht="18" customHeight="1">
      <c r="A36" s="64">
        <v>28</v>
      </c>
      <c r="B36" s="132" t="s">
        <v>236</v>
      </c>
      <c r="C36" s="64" t="s">
        <v>62</v>
      </c>
      <c r="D36" s="132" t="s">
        <v>1765</v>
      </c>
      <c r="E36" s="147"/>
      <c r="F36" s="64"/>
      <c r="G36" s="64" t="s">
        <v>1144</v>
      </c>
      <c r="H36" s="64">
        <v>0.5</v>
      </c>
      <c r="I36" s="64"/>
      <c r="J36" s="64"/>
      <c r="K36" s="64">
        <f t="shared" si="0"/>
        <v>0.5</v>
      </c>
      <c r="L36" s="55"/>
    </row>
    <row r="37" spans="1:12" ht="18" customHeight="1">
      <c r="A37" s="64">
        <v>29</v>
      </c>
      <c r="B37" s="257" t="s">
        <v>232</v>
      </c>
      <c r="C37" s="64" t="s">
        <v>62</v>
      </c>
      <c r="D37" s="257" t="s">
        <v>892</v>
      </c>
      <c r="E37" s="147"/>
      <c r="F37" s="64"/>
      <c r="G37" s="64"/>
      <c r="H37" s="64"/>
      <c r="I37" s="64" t="s">
        <v>197</v>
      </c>
      <c r="J37" s="64">
        <v>1.5</v>
      </c>
      <c r="K37" s="64">
        <f t="shared" si="0"/>
        <v>1.5</v>
      </c>
      <c r="L37" s="55"/>
    </row>
    <row r="38" spans="1:12" ht="18" customHeight="1">
      <c r="A38" s="64">
        <v>30</v>
      </c>
      <c r="B38" s="64" t="s">
        <v>143</v>
      </c>
      <c r="C38" s="64" t="s">
        <v>42</v>
      </c>
      <c r="D38" s="64" t="s">
        <v>881</v>
      </c>
      <c r="E38" s="147"/>
      <c r="F38" s="64"/>
      <c r="G38" s="64"/>
      <c r="H38" s="64"/>
      <c r="I38" s="64" t="s">
        <v>359</v>
      </c>
      <c r="J38" s="64">
        <v>3</v>
      </c>
      <c r="K38" s="64">
        <f t="shared" si="0"/>
        <v>3</v>
      </c>
      <c r="L38" s="55"/>
    </row>
    <row r="39" spans="1:12" ht="18" customHeight="1">
      <c r="A39" s="64">
        <v>31</v>
      </c>
      <c r="B39" s="257" t="s">
        <v>93</v>
      </c>
      <c r="C39" s="64" t="s">
        <v>43</v>
      </c>
      <c r="D39" s="257" t="s">
        <v>892</v>
      </c>
      <c r="E39" s="147"/>
      <c r="F39" s="64"/>
      <c r="G39" s="64"/>
      <c r="H39" s="64"/>
      <c r="I39" s="64" t="s">
        <v>818</v>
      </c>
      <c r="J39" s="64">
        <v>2</v>
      </c>
      <c r="K39" s="64">
        <f t="shared" si="0"/>
        <v>2</v>
      </c>
      <c r="L39" s="55"/>
    </row>
    <row r="40" spans="1:12" ht="18" customHeight="1">
      <c r="A40" s="64">
        <v>32</v>
      </c>
      <c r="B40" s="257" t="s">
        <v>1742</v>
      </c>
      <c r="C40" s="64" t="s">
        <v>43</v>
      </c>
      <c r="D40" s="257" t="s">
        <v>877</v>
      </c>
      <c r="E40" s="147"/>
      <c r="F40" s="64"/>
      <c r="G40" s="64" t="s">
        <v>1144</v>
      </c>
      <c r="H40" s="64">
        <v>0.5</v>
      </c>
      <c r="I40" s="64" t="s">
        <v>197</v>
      </c>
      <c r="J40" s="64">
        <v>1.5</v>
      </c>
      <c r="K40" s="64">
        <f t="shared" si="0"/>
        <v>2</v>
      </c>
      <c r="L40" s="55"/>
    </row>
    <row r="41" spans="1:12" ht="18" customHeight="1">
      <c r="A41" s="64">
        <v>33</v>
      </c>
      <c r="B41" s="257" t="s">
        <v>1743</v>
      </c>
      <c r="C41" s="64" t="s">
        <v>303</v>
      </c>
      <c r="D41" s="257" t="s">
        <v>875</v>
      </c>
      <c r="E41" s="147"/>
      <c r="F41" s="64"/>
      <c r="G41" s="64" t="s">
        <v>1144</v>
      </c>
      <c r="H41" s="64">
        <v>0.5</v>
      </c>
      <c r="I41" s="64" t="s">
        <v>860</v>
      </c>
      <c r="J41" s="64">
        <v>4</v>
      </c>
      <c r="K41" s="64">
        <f aca="true" t="shared" si="1" ref="K41:K71">J41+H41+F41</f>
        <v>4.5</v>
      </c>
      <c r="L41" s="55"/>
    </row>
    <row r="42" spans="1:12" ht="18" customHeight="1">
      <c r="A42" s="64">
        <v>34</v>
      </c>
      <c r="B42" s="257" t="s">
        <v>1744</v>
      </c>
      <c r="C42" s="64" t="s">
        <v>303</v>
      </c>
      <c r="D42" s="257" t="s">
        <v>895</v>
      </c>
      <c r="E42" s="147"/>
      <c r="F42" s="64"/>
      <c r="G42" s="64" t="s">
        <v>1144</v>
      </c>
      <c r="H42" s="64">
        <v>0.5</v>
      </c>
      <c r="I42" s="64" t="s">
        <v>437</v>
      </c>
      <c r="J42" s="64">
        <v>2</v>
      </c>
      <c r="K42" s="64">
        <f t="shared" si="1"/>
        <v>2.5</v>
      </c>
      <c r="L42" s="55"/>
    </row>
    <row r="43" spans="1:12" ht="18" customHeight="1">
      <c r="A43" s="64">
        <v>35</v>
      </c>
      <c r="B43" s="132" t="s">
        <v>1723</v>
      </c>
      <c r="C43" s="64" t="s">
        <v>303</v>
      </c>
      <c r="D43" s="132" t="s">
        <v>1762</v>
      </c>
      <c r="E43" s="147"/>
      <c r="F43" s="64"/>
      <c r="G43" s="64" t="s">
        <v>1144</v>
      </c>
      <c r="H43" s="64">
        <v>0.5</v>
      </c>
      <c r="I43" s="64"/>
      <c r="J43" s="64"/>
      <c r="K43" s="64">
        <f t="shared" si="1"/>
        <v>0.5</v>
      </c>
      <c r="L43" s="55"/>
    </row>
    <row r="44" spans="1:12" ht="18" customHeight="1">
      <c r="A44" s="64">
        <v>36</v>
      </c>
      <c r="B44" s="257" t="s">
        <v>714</v>
      </c>
      <c r="C44" s="64" t="s">
        <v>44</v>
      </c>
      <c r="D44" s="257" t="s">
        <v>875</v>
      </c>
      <c r="E44" s="147"/>
      <c r="F44" s="64"/>
      <c r="G44" s="64" t="s">
        <v>1144</v>
      </c>
      <c r="H44" s="64">
        <v>0.5</v>
      </c>
      <c r="I44" s="64" t="s">
        <v>197</v>
      </c>
      <c r="J44" s="64">
        <v>1.5</v>
      </c>
      <c r="K44" s="64">
        <f t="shared" si="1"/>
        <v>2</v>
      </c>
      <c r="L44" s="55"/>
    </row>
    <row r="45" spans="1:12" ht="18" customHeight="1">
      <c r="A45" s="64">
        <v>37</v>
      </c>
      <c r="B45" s="257" t="s">
        <v>51</v>
      </c>
      <c r="C45" s="64" t="s">
        <v>44</v>
      </c>
      <c r="D45" s="257" t="s">
        <v>887</v>
      </c>
      <c r="E45" s="147"/>
      <c r="F45" s="64"/>
      <c r="G45" s="64"/>
      <c r="H45" s="64"/>
      <c r="I45" s="64" t="s">
        <v>860</v>
      </c>
      <c r="J45" s="64">
        <v>4</v>
      </c>
      <c r="K45" s="64">
        <f t="shared" si="1"/>
        <v>4</v>
      </c>
      <c r="L45" s="55"/>
    </row>
    <row r="46" spans="1:12" ht="18" customHeight="1">
      <c r="A46" s="64">
        <v>38</v>
      </c>
      <c r="B46" s="132" t="s">
        <v>1296</v>
      </c>
      <c r="C46" s="64" t="s">
        <v>1300</v>
      </c>
      <c r="D46" s="258" t="s">
        <v>1762</v>
      </c>
      <c r="E46" s="147"/>
      <c r="F46" s="64"/>
      <c r="G46" s="64" t="s">
        <v>1137</v>
      </c>
      <c r="H46" s="64">
        <v>0.25</v>
      </c>
      <c r="I46" s="64"/>
      <c r="J46" s="64"/>
      <c r="K46" s="64">
        <f t="shared" si="1"/>
        <v>0.25</v>
      </c>
      <c r="L46" s="55"/>
    </row>
    <row r="47" spans="1:12" ht="18" customHeight="1">
      <c r="A47" s="64">
        <v>39</v>
      </c>
      <c r="B47" s="132" t="s">
        <v>1304</v>
      </c>
      <c r="C47" s="64" t="s">
        <v>227</v>
      </c>
      <c r="D47" s="258" t="s">
        <v>1762</v>
      </c>
      <c r="E47" s="147"/>
      <c r="F47" s="64"/>
      <c r="G47" s="64" t="s">
        <v>1137</v>
      </c>
      <c r="H47" s="64">
        <v>0.25</v>
      </c>
      <c r="I47" s="64"/>
      <c r="J47" s="64"/>
      <c r="K47" s="64">
        <f t="shared" si="1"/>
        <v>0.25</v>
      </c>
      <c r="L47" s="55"/>
    </row>
    <row r="48" spans="1:12" ht="18" customHeight="1">
      <c r="A48" s="64">
        <v>40</v>
      </c>
      <c r="B48" s="132" t="s">
        <v>1745</v>
      </c>
      <c r="C48" s="64" t="s">
        <v>789</v>
      </c>
      <c r="D48" s="132" t="s">
        <v>1766</v>
      </c>
      <c r="E48" s="147"/>
      <c r="F48" s="64"/>
      <c r="G48" s="64" t="s">
        <v>1137</v>
      </c>
      <c r="H48" s="64">
        <v>0.25</v>
      </c>
      <c r="I48" s="64"/>
      <c r="J48" s="64"/>
      <c r="K48" s="64">
        <f t="shared" si="1"/>
        <v>0.25</v>
      </c>
      <c r="L48" s="55"/>
    </row>
    <row r="49" spans="1:12" ht="18" customHeight="1">
      <c r="A49" s="64">
        <v>41</v>
      </c>
      <c r="B49" s="132" t="s">
        <v>274</v>
      </c>
      <c r="C49" s="64" t="s">
        <v>45</v>
      </c>
      <c r="D49" s="132" t="s">
        <v>1767</v>
      </c>
      <c r="E49" s="147"/>
      <c r="F49" s="64"/>
      <c r="G49" s="64" t="s">
        <v>1144</v>
      </c>
      <c r="H49" s="64">
        <v>0.5</v>
      </c>
      <c r="I49" s="64"/>
      <c r="J49" s="64"/>
      <c r="K49" s="64">
        <f t="shared" si="1"/>
        <v>0.5</v>
      </c>
      <c r="L49" s="55"/>
    </row>
    <row r="50" spans="1:12" ht="18" customHeight="1">
      <c r="A50" s="64">
        <v>42</v>
      </c>
      <c r="B50" s="257" t="s">
        <v>1746</v>
      </c>
      <c r="C50" s="64" t="s">
        <v>45</v>
      </c>
      <c r="D50" s="257" t="s">
        <v>884</v>
      </c>
      <c r="E50" s="147"/>
      <c r="F50" s="64"/>
      <c r="G50" s="64"/>
      <c r="H50" s="64"/>
      <c r="I50" s="64" t="s">
        <v>197</v>
      </c>
      <c r="J50" s="64">
        <v>1.5</v>
      </c>
      <c r="K50" s="64">
        <f t="shared" si="1"/>
        <v>1.5</v>
      </c>
      <c r="L50" s="55"/>
    </row>
    <row r="51" spans="1:12" ht="18" customHeight="1">
      <c r="A51" s="64">
        <v>43</v>
      </c>
      <c r="B51" s="257" t="s">
        <v>1747</v>
      </c>
      <c r="C51" s="64" t="s">
        <v>45</v>
      </c>
      <c r="D51" s="257" t="s">
        <v>874</v>
      </c>
      <c r="E51" s="147"/>
      <c r="F51" s="64"/>
      <c r="G51" s="64"/>
      <c r="H51" s="158"/>
      <c r="I51" s="64" t="s">
        <v>245</v>
      </c>
      <c r="J51" s="64">
        <v>0.75</v>
      </c>
      <c r="K51" s="64">
        <f t="shared" si="1"/>
        <v>0.75</v>
      </c>
      <c r="L51" s="55"/>
    </row>
    <row r="52" spans="1:12" ht="18" customHeight="1">
      <c r="A52" s="64">
        <v>44</v>
      </c>
      <c r="B52" s="132" t="s">
        <v>51</v>
      </c>
      <c r="C52" s="64" t="s">
        <v>238</v>
      </c>
      <c r="D52" s="132" t="s">
        <v>1757</v>
      </c>
      <c r="E52" s="147"/>
      <c r="F52" s="64"/>
      <c r="G52" s="64" t="s">
        <v>1648</v>
      </c>
      <c r="H52" s="64">
        <v>1</v>
      </c>
      <c r="I52" s="64"/>
      <c r="J52" s="64"/>
      <c r="K52" s="64">
        <f t="shared" si="1"/>
        <v>1</v>
      </c>
      <c r="L52" s="55"/>
    </row>
    <row r="53" spans="1:12" ht="18" customHeight="1">
      <c r="A53" s="64">
        <v>45</v>
      </c>
      <c r="B53" s="132" t="s">
        <v>1750</v>
      </c>
      <c r="C53" s="64" t="s">
        <v>238</v>
      </c>
      <c r="D53" s="132" t="s">
        <v>1768</v>
      </c>
      <c r="E53" s="147"/>
      <c r="F53" s="64"/>
      <c r="G53" s="64" t="s">
        <v>1144</v>
      </c>
      <c r="H53" s="64">
        <v>0.5</v>
      </c>
      <c r="I53" s="64"/>
      <c r="J53" s="64"/>
      <c r="K53" s="64">
        <f t="shared" si="1"/>
        <v>0.5</v>
      </c>
      <c r="L53" s="55"/>
    </row>
    <row r="54" spans="1:12" ht="18" customHeight="1">
      <c r="A54" s="64">
        <v>46</v>
      </c>
      <c r="B54" s="64" t="s">
        <v>309</v>
      </c>
      <c r="C54" s="64" t="s">
        <v>448</v>
      </c>
      <c r="D54" s="132" t="s">
        <v>1769</v>
      </c>
      <c r="E54" s="147"/>
      <c r="F54" s="64"/>
      <c r="G54" s="64" t="s">
        <v>1144</v>
      </c>
      <c r="H54" s="64">
        <v>0.5</v>
      </c>
      <c r="I54" s="64"/>
      <c r="J54" s="64"/>
      <c r="K54" s="64">
        <f t="shared" si="1"/>
        <v>0.5</v>
      </c>
      <c r="L54" s="55"/>
    </row>
    <row r="55" spans="1:12" ht="18" customHeight="1">
      <c r="A55" s="64">
        <v>47</v>
      </c>
      <c r="B55" s="257" t="s">
        <v>63</v>
      </c>
      <c r="C55" s="64" t="s">
        <v>372</v>
      </c>
      <c r="D55" s="257" t="s">
        <v>885</v>
      </c>
      <c r="E55" s="147"/>
      <c r="F55" s="64"/>
      <c r="G55" s="64"/>
      <c r="H55" s="64"/>
      <c r="I55" s="64" t="s">
        <v>152</v>
      </c>
      <c r="J55" s="64">
        <v>1</v>
      </c>
      <c r="K55" s="64">
        <f t="shared" si="1"/>
        <v>1</v>
      </c>
      <c r="L55" s="55"/>
    </row>
    <row r="56" spans="1:12" ht="18" customHeight="1">
      <c r="A56" s="64">
        <v>48</v>
      </c>
      <c r="B56" s="132" t="s">
        <v>70</v>
      </c>
      <c r="C56" s="64" t="s">
        <v>1301</v>
      </c>
      <c r="D56" s="132" t="s">
        <v>1759</v>
      </c>
      <c r="E56" s="147"/>
      <c r="F56" s="64"/>
      <c r="G56" s="64" t="s">
        <v>1144</v>
      </c>
      <c r="H56" s="64">
        <v>0.5</v>
      </c>
      <c r="I56" s="64"/>
      <c r="J56" s="64"/>
      <c r="K56" s="64">
        <f t="shared" si="1"/>
        <v>0.5</v>
      </c>
      <c r="L56" s="55"/>
    </row>
    <row r="57" spans="1:12" ht="18" customHeight="1">
      <c r="A57" s="64">
        <v>49</v>
      </c>
      <c r="B57" s="132" t="s">
        <v>1751</v>
      </c>
      <c r="C57" s="64" t="s">
        <v>154</v>
      </c>
      <c r="D57" s="132" t="s">
        <v>1770</v>
      </c>
      <c r="E57" s="147"/>
      <c r="F57" s="64"/>
      <c r="G57" s="64" t="s">
        <v>1137</v>
      </c>
      <c r="H57" s="64">
        <v>0.25</v>
      </c>
      <c r="I57" s="64"/>
      <c r="J57" s="64"/>
      <c r="K57" s="64">
        <f t="shared" si="1"/>
        <v>0.25</v>
      </c>
      <c r="L57" s="55"/>
    </row>
    <row r="58" spans="1:12" ht="18" customHeight="1">
      <c r="A58" s="64">
        <v>50</v>
      </c>
      <c r="B58" s="257" t="s">
        <v>1752</v>
      </c>
      <c r="C58" s="64" t="s">
        <v>154</v>
      </c>
      <c r="D58" s="257" t="s">
        <v>887</v>
      </c>
      <c r="E58" s="147"/>
      <c r="F58" s="64"/>
      <c r="G58" s="64"/>
      <c r="H58" s="64"/>
      <c r="I58" s="64" t="s">
        <v>359</v>
      </c>
      <c r="J58" s="64">
        <v>3</v>
      </c>
      <c r="K58" s="64">
        <f t="shared" si="1"/>
        <v>3</v>
      </c>
      <c r="L58" s="55"/>
    </row>
    <row r="59" spans="1:12" ht="18" customHeight="1">
      <c r="A59" s="64">
        <v>51</v>
      </c>
      <c r="B59" s="257" t="s">
        <v>126</v>
      </c>
      <c r="C59" s="64" t="s">
        <v>154</v>
      </c>
      <c r="D59" s="257" t="s">
        <v>874</v>
      </c>
      <c r="E59" s="147"/>
      <c r="F59" s="64"/>
      <c r="G59" s="64"/>
      <c r="H59" s="64"/>
      <c r="I59" s="64" t="s">
        <v>245</v>
      </c>
      <c r="J59" s="64">
        <v>0.75</v>
      </c>
      <c r="K59" s="64">
        <f t="shared" si="1"/>
        <v>0.75</v>
      </c>
      <c r="L59" s="55"/>
    </row>
    <row r="60" spans="1:12" ht="18" customHeight="1">
      <c r="A60" s="64">
        <v>52</v>
      </c>
      <c r="B60" s="257" t="s">
        <v>1532</v>
      </c>
      <c r="C60" s="64" t="s">
        <v>154</v>
      </c>
      <c r="D60" s="257" t="s">
        <v>877</v>
      </c>
      <c r="E60" s="147"/>
      <c r="F60" s="64"/>
      <c r="G60" s="64" t="s">
        <v>1144</v>
      </c>
      <c r="H60" s="64">
        <v>0.5</v>
      </c>
      <c r="I60" s="64" t="s">
        <v>197</v>
      </c>
      <c r="J60" s="64">
        <v>1.5</v>
      </c>
      <c r="K60" s="64">
        <f t="shared" si="1"/>
        <v>2</v>
      </c>
      <c r="L60" s="55"/>
    </row>
    <row r="61" spans="1:12" ht="18" customHeight="1">
      <c r="A61" s="64">
        <v>53</v>
      </c>
      <c r="B61" s="132" t="s">
        <v>1281</v>
      </c>
      <c r="C61" s="132" t="s">
        <v>154</v>
      </c>
      <c r="D61" s="132" t="s">
        <v>1771</v>
      </c>
      <c r="E61" s="147"/>
      <c r="F61" s="64"/>
      <c r="G61" s="64" t="s">
        <v>1144</v>
      </c>
      <c r="H61" s="64">
        <v>0.5</v>
      </c>
      <c r="I61" s="64"/>
      <c r="J61" s="64"/>
      <c r="K61" s="64">
        <f t="shared" si="1"/>
        <v>0.5</v>
      </c>
      <c r="L61" s="55"/>
    </row>
    <row r="62" spans="1:12" ht="50.25" customHeight="1">
      <c r="A62" s="64">
        <v>54</v>
      </c>
      <c r="B62" s="257" t="s">
        <v>897</v>
      </c>
      <c r="C62" s="64" t="s">
        <v>154</v>
      </c>
      <c r="D62" s="257" t="s">
        <v>875</v>
      </c>
      <c r="E62" s="147"/>
      <c r="F62" s="64"/>
      <c r="G62" s="132" t="s">
        <v>1654</v>
      </c>
      <c r="H62" s="64">
        <v>1.5</v>
      </c>
      <c r="I62" s="64" t="s">
        <v>437</v>
      </c>
      <c r="J62" s="64">
        <v>2</v>
      </c>
      <c r="K62" s="64">
        <f t="shared" si="1"/>
        <v>3.5</v>
      </c>
      <c r="L62" s="55"/>
    </row>
    <row r="63" spans="1:12" ht="18" customHeight="1">
      <c r="A63" s="64">
        <v>55</v>
      </c>
      <c r="B63" s="132" t="s">
        <v>1274</v>
      </c>
      <c r="C63" s="64" t="s">
        <v>1299</v>
      </c>
      <c r="D63" s="132" t="s">
        <v>1772</v>
      </c>
      <c r="E63" s="147"/>
      <c r="F63" s="64"/>
      <c r="G63" s="64" t="s">
        <v>1144</v>
      </c>
      <c r="H63" s="64">
        <v>0.5</v>
      </c>
      <c r="I63" s="64"/>
      <c r="J63" s="64"/>
      <c r="K63" s="64">
        <f t="shared" si="1"/>
        <v>0.5</v>
      </c>
      <c r="L63" s="55"/>
    </row>
    <row r="64" spans="1:12" ht="18" customHeight="1">
      <c r="A64" s="64">
        <v>56</v>
      </c>
      <c r="B64" s="132" t="s">
        <v>1289</v>
      </c>
      <c r="C64" s="64" t="s">
        <v>49</v>
      </c>
      <c r="D64" s="132" t="s">
        <v>1765</v>
      </c>
      <c r="E64" s="147"/>
      <c r="F64" s="64"/>
      <c r="G64" s="64" t="s">
        <v>1144</v>
      </c>
      <c r="H64" s="64">
        <v>0.5</v>
      </c>
      <c r="I64" s="64"/>
      <c r="J64" s="64"/>
      <c r="K64" s="64">
        <f t="shared" si="1"/>
        <v>0.5</v>
      </c>
      <c r="L64" s="55"/>
    </row>
    <row r="65" spans="1:12" ht="18" customHeight="1">
      <c r="A65" s="64">
        <v>57</v>
      </c>
      <c r="B65" s="257" t="s">
        <v>891</v>
      </c>
      <c r="C65" s="64" t="s">
        <v>49</v>
      </c>
      <c r="D65" s="257" t="s">
        <v>885</v>
      </c>
      <c r="E65" s="147"/>
      <c r="F65" s="64"/>
      <c r="G65" s="64"/>
      <c r="H65" s="64"/>
      <c r="I65" s="64" t="s">
        <v>152</v>
      </c>
      <c r="J65" s="64">
        <v>1</v>
      </c>
      <c r="K65" s="64">
        <f t="shared" si="1"/>
        <v>1</v>
      </c>
      <c r="L65" s="55"/>
    </row>
    <row r="66" spans="1:12" ht="18" customHeight="1">
      <c r="A66" s="64">
        <v>58</v>
      </c>
      <c r="B66" s="257" t="s">
        <v>878</v>
      </c>
      <c r="C66" s="64" t="s">
        <v>231</v>
      </c>
      <c r="D66" s="257" t="s">
        <v>874</v>
      </c>
      <c r="E66" s="259"/>
      <c r="F66" s="64"/>
      <c r="G66" s="64"/>
      <c r="H66" s="158"/>
      <c r="I66" s="64" t="s">
        <v>245</v>
      </c>
      <c r="J66" s="64">
        <v>0.75</v>
      </c>
      <c r="K66" s="64">
        <f t="shared" si="1"/>
        <v>0.75</v>
      </c>
      <c r="L66" s="55"/>
    </row>
    <row r="67" spans="1:12" ht="18" customHeight="1">
      <c r="A67" s="64">
        <v>59</v>
      </c>
      <c r="B67" s="132" t="s">
        <v>1295</v>
      </c>
      <c r="C67" s="64" t="s">
        <v>64</v>
      </c>
      <c r="D67" s="132" t="s">
        <v>1773</v>
      </c>
      <c r="E67" s="147"/>
      <c r="F67" s="64"/>
      <c r="G67" s="64" t="s">
        <v>1144</v>
      </c>
      <c r="H67" s="64">
        <v>0.5</v>
      </c>
      <c r="I67" s="64"/>
      <c r="J67" s="64"/>
      <c r="K67" s="64">
        <f t="shared" si="1"/>
        <v>0.5</v>
      </c>
      <c r="L67" s="55"/>
    </row>
    <row r="68" spans="1:12" ht="18" customHeight="1">
      <c r="A68" s="64">
        <v>60</v>
      </c>
      <c r="B68" s="132" t="s">
        <v>1303</v>
      </c>
      <c r="C68" s="64" t="s">
        <v>64</v>
      </c>
      <c r="D68" s="132" t="s">
        <v>887</v>
      </c>
      <c r="E68" s="147"/>
      <c r="F68" s="64"/>
      <c r="G68" s="64" t="s">
        <v>1144</v>
      </c>
      <c r="H68" s="64">
        <v>0.5</v>
      </c>
      <c r="I68" s="64"/>
      <c r="J68" s="64"/>
      <c r="K68" s="64">
        <f t="shared" si="1"/>
        <v>0.5</v>
      </c>
      <c r="L68" s="55"/>
    </row>
    <row r="69" spans="1:12" ht="18" customHeight="1">
      <c r="A69" s="64">
        <v>61</v>
      </c>
      <c r="B69" s="132" t="s">
        <v>1290</v>
      </c>
      <c r="C69" s="64" t="s">
        <v>47</v>
      </c>
      <c r="D69" s="132" t="s">
        <v>1771</v>
      </c>
      <c r="E69" s="147"/>
      <c r="F69" s="64"/>
      <c r="G69" s="64" t="s">
        <v>1144</v>
      </c>
      <c r="H69" s="64">
        <v>0.5</v>
      </c>
      <c r="I69" s="64"/>
      <c r="J69" s="64"/>
      <c r="K69" s="64">
        <f t="shared" si="1"/>
        <v>0.5</v>
      </c>
      <c r="L69" s="55"/>
    </row>
    <row r="70" spans="1:12" ht="18" customHeight="1">
      <c r="A70" s="64">
        <v>62</v>
      </c>
      <c r="B70" s="132" t="s">
        <v>1275</v>
      </c>
      <c r="C70" s="64" t="s">
        <v>47</v>
      </c>
      <c r="D70" s="132" t="s">
        <v>1276</v>
      </c>
      <c r="E70" s="147"/>
      <c r="F70" s="64"/>
      <c r="G70" s="64" t="s">
        <v>1144</v>
      </c>
      <c r="H70" s="64">
        <v>0.5</v>
      </c>
      <c r="I70" s="64"/>
      <c r="J70" s="64"/>
      <c r="K70" s="64">
        <f t="shared" si="1"/>
        <v>0.5</v>
      </c>
      <c r="L70" s="55"/>
    </row>
    <row r="71" spans="1:12" ht="18" customHeight="1">
      <c r="A71" s="64">
        <v>63</v>
      </c>
      <c r="B71" s="257" t="s">
        <v>879</v>
      </c>
      <c r="C71" s="64" t="s">
        <v>32</v>
      </c>
      <c r="D71" s="257" t="s">
        <v>880</v>
      </c>
      <c r="E71" s="147"/>
      <c r="F71" s="64"/>
      <c r="G71" s="64"/>
      <c r="H71" s="64"/>
      <c r="I71" s="64" t="s">
        <v>197</v>
      </c>
      <c r="J71" s="64">
        <v>1.5</v>
      </c>
      <c r="K71" s="64">
        <f t="shared" si="1"/>
        <v>1.5</v>
      </c>
      <c r="L71" s="55"/>
    </row>
    <row r="72" spans="1:12" ht="18" customHeight="1">
      <c r="A72" s="64">
        <v>64</v>
      </c>
      <c r="B72" s="132" t="s">
        <v>1774</v>
      </c>
      <c r="C72" s="64" t="s">
        <v>412</v>
      </c>
      <c r="D72" s="132" t="s">
        <v>1767</v>
      </c>
      <c r="E72" s="147"/>
      <c r="F72" s="64"/>
      <c r="G72" s="64" t="s">
        <v>1144</v>
      </c>
      <c r="H72" s="64">
        <v>0.5</v>
      </c>
      <c r="I72" s="64"/>
      <c r="J72" s="64"/>
      <c r="K72" s="64">
        <f aca="true" t="shared" si="2" ref="K72:K102">J72+H72+F72</f>
        <v>0.5</v>
      </c>
      <c r="L72" s="55"/>
    </row>
    <row r="73" spans="1:12" ht="18" customHeight="1">
      <c r="A73" s="64">
        <v>65</v>
      </c>
      <c r="B73" s="257" t="s">
        <v>894</v>
      </c>
      <c r="C73" s="64" t="s">
        <v>266</v>
      </c>
      <c r="D73" s="257" t="s">
        <v>875</v>
      </c>
      <c r="E73" s="147"/>
      <c r="F73" s="64"/>
      <c r="G73" s="64" t="s">
        <v>1144</v>
      </c>
      <c r="H73" s="64">
        <v>0.5</v>
      </c>
      <c r="I73" s="64" t="s">
        <v>359</v>
      </c>
      <c r="J73" s="64">
        <v>3</v>
      </c>
      <c r="K73" s="64">
        <f t="shared" si="2"/>
        <v>3.5</v>
      </c>
      <c r="L73" s="55"/>
    </row>
    <row r="74" spans="1:12" ht="18" customHeight="1">
      <c r="A74" s="64">
        <v>66</v>
      </c>
      <c r="B74" s="257" t="s">
        <v>886</v>
      </c>
      <c r="C74" s="64" t="s">
        <v>266</v>
      </c>
      <c r="D74" s="257" t="s">
        <v>884</v>
      </c>
      <c r="E74" s="147"/>
      <c r="F74" s="64"/>
      <c r="G74" s="64"/>
      <c r="H74" s="64"/>
      <c r="I74" s="64" t="s">
        <v>197</v>
      </c>
      <c r="J74" s="64">
        <v>1.5</v>
      </c>
      <c r="K74" s="64">
        <f t="shared" si="2"/>
        <v>1.5</v>
      </c>
      <c r="L74" s="55"/>
    </row>
    <row r="75" spans="1:12" ht="18" customHeight="1">
      <c r="A75" s="64">
        <v>67</v>
      </c>
      <c r="B75" s="132" t="s">
        <v>1305</v>
      </c>
      <c r="C75" s="64" t="s">
        <v>1302</v>
      </c>
      <c r="D75" s="132" t="s">
        <v>1288</v>
      </c>
      <c r="E75" s="147"/>
      <c r="F75" s="64"/>
      <c r="G75" s="64" t="s">
        <v>1144</v>
      </c>
      <c r="H75" s="64">
        <v>0.5</v>
      </c>
      <c r="I75" s="64" t="s">
        <v>359</v>
      </c>
      <c r="J75" s="64">
        <v>3</v>
      </c>
      <c r="K75" s="64">
        <f t="shared" si="2"/>
        <v>3.5</v>
      </c>
      <c r="L75" s="55"/>
    </row>
    <row r="76" spans="1:12" ht="18" customHeight="1">
      <c r="A76" s="64">
        <v>68</v>
      </c>
      <c r="B76" s="132" t="s">
        <v>1732</v>
      </c>
      <c r="C76" s="64" t="s">
        <v>52</v>
      </c>
      <c r="D76" s="132" t="s">
        <v>1283</v>
      </c>
      <c r="E76" s="147"/>
      <c r="F76" s="64"/>
      <c r="G76" s="64" t="s">
        <v>1137</v>
      </c>
      <c r="H76" s="64">
        <v>0.25</v>
      </c>
      <c r="I76" s="64"/>
      <c r="J76" s="64"/>
      <c r="K76" s="64">
        <f t="shared" si="2"/>
        <v>0.25</v>
      </c>
      <c r="L76" s="55"/>
    </row>
    <row r="77" spans="1:12" ht="18" customHeight="1">
      <c r="A77" s="64">
        <v>69</v>
      </c>
      <c r="B77" s="257" t="s">
        <v>1731</v>
      </c>
      <c r="C77" s="64" t="s">
        <v>705</v>
      </c>
      <c r="D77" s="257" t="s">
        <v>898</v>
      </c>
      <c r="E77" s="147"/>
      <c r="F77" s="64"/>
      <c r="G77" s="64"/>
      <c r="H77" s="64"/>
      <c r="I77" s="64" t="s">
        <v>437</v>
      </c>
      <c r="J77" s="64">
        <v>2</v>
      </c>
      <c r="K77" s="64">
        <f t="shared" si="2"/>
        <v>2</v>
      </c>
      <c r="L77" s="55"/>
    </row>
    <row r="78" spans="1:12" ht="18" customHeight="1">
      <c r="A78" s="64">
        <v>70</v>
      </c>
      <c r="B78" s="132" t="s">
        <v>1730</v>
      </c>
      <c r="C78" s="64" t="s">
        <v>38</v>
      </c>
      <c r="D78" s="132" t="s">
        <v>1285</v>
      </c>
      <c r="E78" s="147"/>
      <c r="F78" s="64"/>
      <c r="G78" s="64" t="s">
        <v>1144</v>
      </c>
      <c r="H78" s="64">
        <v>0.5</v>
      </c>
      <c r="I78" s="64"/>
      <c r="J78" s="64"/>
      <c r="K78" s="64">
        <f t="shared" si="2"/>
        <v>0.5</v>
      </c>
      <c r="L78" s="55"/>
    </row>
    <row r="79" spans="1:12" ht="18" customHeight="1">
      <c r="A79" s="64">
        <v>71</v>
      </c>
      <c r="B79" s="132" t="s">
        <v>1729</v>
      </c>
      <c r="C79" s="64" t="s">
        <v>38</v>
      </c>
      <c r="D79" s="132" t="s">
        <v>1277</v>
      </c>
      <c r="E79" s="147"/>
      <c r="F79" s="64"/>
      <c r="G79" s="64" t="s">
        <v>1144</v>
      </c>
      <c r="H79" s="64">
        <v>0.5</v>
      </c>
      <c r="I79" s="64"/>
      <c r="J79" s="64"/>
      <c r="K79" s="64">
        <f t="shared" si="2"/>
        <v>0.5</v>
      </c>
      <c r="L79" s="55"/>
    </row>
    <row r="80" spans="1:12" ht="18" customHeight="1">
      <c r="A80" s="64">
        <v>72</v>
      </c>
      <c r="B80" s="132" t="s">
        <v>1728</v>
      </c>
      <c r="C80" s="64" t="s">
        <v>38</v>
      </c>
      <c r="D80" s="258" t="s">
        <v>1297</v>
      </c>
      <c r="E80" s="147"/>
      <c r="F80" s="64"/>
      <c r="G80" s="64" t="s">
        <v>1137</v>
      </c>
      <c r="H80" s="64">
        <v>0.25</v>
      </c>
      <c r="I80" s="64"/>
      <c r="J80" s="64"/>
      <c r="K80" s="64">
        <f t="shared" si="2"/>
        <v>0.25</v>
      </c>
      <c r="L80" s="55"/>
    </row>
    <row r="81" spans="1:12" ht="18" customHeight="1">
      <c r="A81" s="64">
        <v>73</v>
      </c>
      <c r="B81" s="132" t="s">
        <v>1727</v>
      </c>
      <c r="C81" s="64" t="s">
        <v>38</v>
      </c>
      <c r="D81" s="132" t="s">
        <v>1291</v>
      </c>
      <c r="E81" s="147"/>
      <c r="F81" s="64"/>
      <c r="G81" s="64" t="s">
        <v>1144</v>
      </c>
      <c r="H81" s="64">
        <v>0.5</v>
      </c>
      <c r="I81" s="64"/>
      <c r="J81" s="64"/>
      <c r="K81" s="64">
        <f t="shared" si="2"/>
        <v>0.5</v>
      </c>
      <c r="L81" s="55"/>
    </row>
    <row r="82" spans="1:12" ht="18" customHeight="1">
      <c r="A82" s="64">
        <v>74</v>
      </c>
      <c r="B82" s="132" t="s">
        <v>593</v>
      </c>
      <c r="C82" s="64" t="s">
        <v>38</v>
      </c>
      <c r="D82" s="148" t="s">
        <v>1298</v>
      </c>
      <c r="E82" s="147"/>
      <c r="F82" s="64"/>
      <c r="G82" s="64" t="s">
        <v>1144</v>
      </c>
      <c r="H82" s="64">
        <v>0.5</v>
      </c>
      <c r="I82" s="64"/>
      <c r="J82" s="64"/>
      <c r="K82" s="64">
        <f t="shared" si="2"/>
        <v>0.5</v>
      </c>
      <c r="L82" s="55"/>
    </row>
    <row r="83" spans="1:12" ht="18" customHeight="1">
      <c r="A83" s="64">
        <v>75</v>
      </c>
      <c r="B83" s="257" t="s">
        <v>1726</v>
      </c>
      <c r="C83" s="64" t="s">
        <v>38</v>
      </c>
      <c r="D83" s="257" t="s">
        <v>892</v>
      </c>
      <c r="E83" s="147"/>
      <c r="F83" s="64"/>
      <c r="G83" s="64"/>
      <c r="H83" s="64"/>
      <c r="I83" s="64" t="s">
        <v>152</v>
      </c>
      <c r="J83" s="64">
        <v>1</v>
      </c>
      <c r="K83" s="64">
        <f t="shared" si="2"/>
        <v>1</v>
      </c>
      <c r="L83" s="55"/>
    </row>
    <row r="84" spans="1:12" ht="18" customHeight="1">
      <c r="A84" s="64">
        <v>76</v>
      </c>
      <c r="B84" s="257" t="s">
        <v>1725</v>
      </c>
      <c r="C84" s="64" t="s">
        <v>38</v>
      </c>
      <c r="D84" s="257" t="s">
        <v>883</v>
      </c>
      <c r="E84" s="64"/>
      <c r="F84" s="64"/>
      <c r="G84" s="64"/>
      <c r="H84" s="64"/>
      <c r="I84" s="64" t="s">
        <v>197</v>
      </c>
      <c r="J84" s="64">
        <v>1.5</v>
      </c>
      <c r="K84" s="64">
        <f t="shared" si="2"/>
        <v>1.5</v>
      </c>
      <c r="L84" s="55"/>
    </row>
    <row r="85" spans="1:12" ht="18" customHeight="1">
      <c r="A85" s="64">
        <v>77</v>
      </c>
      <c r="B85" s="132" t="s">
        <v>1753</v>
      </c>
      <c r="C85" s="64" t="s">
        <v>48</v>
      </c>
      <c r="D85" s="132" t="s">
        <v>1279</v>
      </c>
      <c r="E85" s="147"/>
      <c r="F85" s="64"/>
      <c r="G85" s="64" t="s">
        <v>1137</v>
      </c>
      <c r="H85" s="64">
        <v>0.25</v>
      </c>
      <c r="I85" s="64"/>
      <c r="J85" s="64"/>
      <c r="K85" s="64">
        <f t="shared" si="2"/>
        <v>0.25</v>
      </c>
      <c r="L85" s="55"/>
    </row>
    <row r="86" spans="1:12" ht="18" customHeight="1">
      <c r="A86" s="64">
        <v>78</v>
      </c>
      <c r="B86" s="132" t="s">
        <v>1724</v>
      </c>
      <c r="C86" s="64" t="s">
        <v>48</v>
      </c>
      <c r="D86" s="132" t="s">
        <v>1280</v>
      </c>
      <c r="E86" s="147"/>
      <c r="F86" s="64"/>
      <c r="G86" s="64" t="s">
        <v>1144</v>
      </c>
      <c r="H86" s="64">
        <v>0.5</v>
      </c>
      <c r="I86" s="64"/>
      <c r="J86" s="64"/>
      <c r="K86" s="64">
        <f t="shared" si="2"/>
        <v>0.5</v>
      </c>
      <c r="L86" s="55"/>
    </row>
    <row r="87" spans="1:12" ht="18" customHeight="1">
      <c r="A87" s="64">
        <v>79</v>
      </c>
      <c r="B87" s="132" t="s">
        <v>1215</v>
      </c>
      <c r="C87" s="132" t="s">
        <v>101</v>
      </c>
      <c r="D87" s="132" t="s">
        <v>1273</v>
      </c>
      <c r="E87" s="147"/>
      <c r="F87" s="64"/>
      <c r="G87" s="64" t="s">
        <v>1137</v>
      </c>
      <c r="H87" s="64">
        <v>0.25</v>
      </c>
      <c r="I87" s="64"/>
      <c r="J87" s="64"/>
      <c r="K87" s="64">
        <f t="shared" si="2"/>
        <v>0.25</v>
      </c>
      <c r="L87" s="55"/>
    </row>
    <row r="88" spans="1:12" ht="18" customHeight="1">
      <c r="A88" s="64">
        <v>80</v>
      </c>
      <c r="B88" s="132" t="s">
        <v>51</v>
      </c>
      <c r="C88" s="64" t="s">
        <v>225</v>
      </c>
      <c r="D88" s="132" t="s">
        <v>1284</v>
      </c>
      <c r="E88" s="147"/>
      <c r="F88" s="64"/>
      <c r="G88" s="64" t="s">
        <v>1144</v>
      </c>
      <c r="H88" s="64">
        <v>0.5</v>
      </c>
      <c r="I88" s="64"/>
      <c r="J88" s="64"/>
      <c r="K88" s="64">
        <f t="shared" si="2"/>
        <v>0.5</v>
      </c>
      <c r="L88" s="55"/>
    </row>
    <row r="89" spans="1:12" ht="18" customHeight="1">
      <c r="A89" s="64">
        <v>81</v>
      </c>
      <c r="B89" s="64" t="s">
        <v>1723</v>
      </c>
      <c r="C89" s="64" t="s">
        <v>34</v>
      </c>
      <c r="D89" s="132" t="s">
        <v>1279</v>
      </c>
      <c r="E89" s="147"/>
      <c r="F89" s="64"/>
      <c r="G89" s="64" t="s">
        <v>1137</v>
      </c>
      <c r="H89" s="64">
        <v>0.25</v>
      </c>
      <c r="I89" s="64"/>
      <c r="J89" s="64"/>
      <c r="K89" s="64">
        <f t="shared" si="2"/>
        <v>0.25</v>
      </c>
      <c r="L89" s="55"/>
    </row>
    <row r="90" spans="1:12" ht="18" customHeight="1">
      <c r="A90" s="64">
        <v>82</v>
      </c>
      <c r="B90" s="64" t="s">
        <v>136</v>
      </c>
      <c r="C90" s="258" t="s">
        <v>34</v>
      </c>
      <c r="D90" s="132" t="s">
        <v>1283</v>
      </c>
      <c r="E90" s="147"/>
      <c r="F90" s="64"/>
      <c r="G90" s="64" t="s">
        <v>1137</v>
      </c>
      <c r="H90" s="64">
        <v>0.25</v>
      </c>
      <c r="I90" s="64"/>
      <c r="J90" s="64"/>
      <c r="K90" s="64">
        <f t="shared" si="2"/>
        <v>0.25</v>
      </c>
      <c r="L90" s="55"/>
    </row>
    <row r="91" spans="1:12" ht="18" customHeight="1">
      <c r="A91" s="64">
        <v>83</v>
      </c>
      <c r="B91" s="257" t="s">
        <v>113</v>
      </c>
      <c r="C91" s="64" t="s">
        <v>34</v>
      </c>
      <c r="D91" s="257" t="s">
        <v>889</v>
      </c>
      <c r="E91" s="149"/>
      <c r="F91" s="64"/>
      <c r="G91" s="64" t="s">
        <v>1144</v>
      </c>
      <c r="H91" s="64">
        <v>0.5</v>
      </c>
      <c r="I91" s="64" t="s">
        <v>437</v>
      </c>
      <c r="J91" s="64">
        <v>2</v>
      </c>
      <c r="K91" s="64">
        <f t="shared" si="2"/>
        <v>2.5</v>
      </c>
      <c r="L91" s="55"/>
    </row>
    <row r="92" spans="1:12" ht="18" customHeight="1">
      <c r="A92" s="64">
        <v>84</v>
      </c>
      <c r="B92" s="257" t="s">
        <v>734</v>
      </c>
      <c r="C92" s="64" t="s">
        <v>1398</v>
      </c>
      <c r="D92" s="257" t="s">
        <v>893</v>
      </c>
      <c r="E92" s="147"/>
      <c r="F92" s="64"/>
      <c r="G92" s="64"/>
      <c r="H92" s="64"/>
      <c r="I92" s="64" t="s">
        <v>818</v>
      </c>
      <c r="J92" s="64">
        <v>2</v>
      </c>
      <c r="K92" s="64">
        <f t="shared" si="2"/>
        <v>2</v>
      </c>
      <c r="L92" s="55"/>
    </row>
    <row r="93" spans="1:12" ht="18" customHeight="1">
      <c r="A93" s="64">
        <v>85</v>
      </c>
      <c r="B93" s="132" t="s">
        <v>51</v>
      </c>
      <c r="C93" s="64" t="s">
        <v>472</v>
      </c>
      <c r="D93" s="132" t="s">
        <v>1282</v>
      </c>
      <c r="E93" s="147"/>
      <c r="F93" s="64"/>
      <c r="G93" s="64" t="s">
        <v>1144</v>
      </c>
      <c r="H93" s="64">
        <v>0.5</v>
      </c>
      <c r="I93" s="64"/>
      <c r="J93" s="64"/>
      <c r="K93" s="64">
        <f t="shared" si="2"/>
        <v>0.5</v>
      </c>
      <c r="L93" s="55"/>
    </row>
    <row r="94" spans="1:12" ht="18" customHeight="1">
      <c r="A94" s="64">
        <v>86</v>
      </c>
      <c r="B94" s="132" t="s">
        <v>1260</v>
      </c>
      <c r="C94" s="64" t="s">
        <v>29</v>
      </c>
      <c r="D94" s="132" t="s">
        <v>1286</v>
      </c>
      <c r="E94" s="147"/>
      <c r="F94" s="64"/>
      <c r="G94" s="64" t="s">
        <v>1144</v>
      </c>
      <c r="H94" s="64">
        <v>0.5</v>
      </c>
      <c r="I94" s="64"/>
      <c r="J94" s="64"/>
      <c r="K94" s="64">
        <f t="shared" si="2"/>
        <v>0.5</v>
      </c>
      <c r="L94" s="55"/>
    </row>
    <row r="95" spans="1:12" ht="18" customHeight="1">
      <c r="A95" s="64">
        <v>87</v>
      </c>
      <c r="B95" s="257" t="s">
        <v>1722</v>
      </c>
      <c r="C95" s="64" t="s">
        <v>805</v>
      </c>
      <c r="D95" s="257" t="s">
        <v>874</v>
      </c>
      <c r="E95" s="147"/>
      <c r="F95" s="64"/>
      <c r="G95" s="64"/>
      <c r="H95" s="64"/>
      <c r="I95" s="64" t="s">
        <v>245</v>
      </c>
      <c r="J95" s="64">
        <v>0.75</v>
      </c>
      <c r="K95" s="64">
        <f t="shared" si="2"/>
        <v>0.75</v>
      </c>
      <c r="L95" s="55"/>
    </row>
    <row r="96" spans="1:12" ht="18" customHeight="1">
      <c r="A96" s="64">
        <v>88</v>
      </c>
      <c r="B96" s="257" t="s">
        <v>51</v>
      </c>
      <c r="C96" s="64" t="s">
        <v>805</v>
      </c>
      <c r="D96" s="257" t="s">
        <v>889</v>
      </c>
      <c r="E96" s="147"/>
      <c r="F96" s="64"/>
      <c r="G96" s="64" t="s">
        <v>1144</v>
      </c>
      <c r="H96" s="64">
        <v>0.5</v>
      </c>
      <c r="I96" s="64" t="s">
        <v>437</v>
      </c>
      <c r="J96" s="64">
        <v>2</v>
      </c>
      <c r="K96" s="64">
        <f t="shared" si="2"/>
        <v>2.5</v>
      </c>
      <c r="L96" s="55"/>
    </row>
    <row r="97" spans="1:12" ht="18" customHeight="1">
      <c r="A97" s="64">
        <v>89</v>
      </c>
      <c r="B97" s="132" t="s">
        <v>85</v>
      </c>
      <c r="C97" s="64" t="s">
        <v>805</v>
      </c>
      <c r="D97" s="132" t="s">
        <v>1270</v>
      </c>
      <c r="E97" s="147"/>
      <c r="F97" s="64"/>
      <c r="G97" s="64" t="s">
        <v>1144</v>
      </c>
      <c r="H97" s="64">
        <v>0.5</v>
      </c>
      <c r="I97" s="64"/>
      <c r="J97" s="64"/>
      <c r="K97" s="64">
        <f t="shared" si="2"/>
        <v>0.5</v>
      </c>
      <c r="L97" s="55"/>
    </row>
    <row r="98" spans="1:12" ht="18" customHeight="1">
      <c r="A98" s="64">
        <v>90</v>
      </c>
      <c r="B98" s="132" t="s">
        <v>1721</v>
      </c>
      <c r="C98" s="64" t="s">
        <v>978</v>
      </c>
      <c r="D98" s="132" t="s">
        <v>1287</v>
      </c>
      <c r="E98" s="147"/>
      <c r="F98" s="64"/>
      <c r="G98" s="64" t="s">
        <v>1144</v>
      </c>
      <c r="H98" s="64">
        <v>0.5</v>
      </c>
      <c r="I98" s="64"/>
      <c r="J98" s="64"/>
      <c r="K98" s="64">
        <f t="shared" si="2"/>
        <v>0.5</v>
      </c>
      <c r="L98" s="55"/>
    </row>
    <row r="99" spans="1:12" ht="18" customHeight="1">
      <c r="A99" s="64">
        <v>91</v>
      </c>
      <c r="B99" s="132" t="s">
        <v>1720</v>
      </c>
      <c r="C99" s="64" t="s">
        <v>978</v>
      </c>
      <c r="D99" s="132" t="s">
        <v>1293</v>
      </c>
      <c r="E99" s="147"/>
      <c r="F99" s="64"/>
      <c r="G99" s="64" t="s">
        <v>1144</v>
      </c>
      <c r="H99" s="64">
        <v>0.5</v>
      </c>
      <c r="I99" s="64"/>
      <c r="J99" s="64"/>
      <c r="K99" s="64">
        <f t="shared" si="2"/>
        <v>0.5</v>
      </c>
      <c r="L99" s="55"/>
    </row>
    <row r="100" spans="1:12" ht="18" customHeight="1">
      <c r="A100" s="64">
        <v>92</v>
      </c>
      <c r="B100" s="257" t="s">
        <v>1719</v>
      </c>
      <c r="C100" s="64" t="s">
        <v>30</v>
      </c>
      <c r="D100" s="257" t="s">
        <v>893</v>
      </c>
      <c r="E100" s="147"/>
      <c r="F100" s="64"/>
      <c r="G100" s="64"/>
      <c r="H100" s="64"/>
      <c r="I100" s="64" t="s">
        <v>197</v>
      </c>
      <c r="J100" s="64">
        <v>1.5</v>
      </c>
      <c r="K100" s="64">
        <f t="shared" si="2"/>
        <v>1.5</v>
      </c>
      <c r="L100" s="55"/>
    </row>
    <row r="101" spans="1:12" ht="18" customHeight="1">
      <c r="A101" s="64">
        <v>93</v>
      </c>
      <c r="B101" s="132" t="s">
        <v>1718</v>
      </c>
      <c r="C101" s="64" t="s">
        <v>30</v>
      </c>
      <c r="D101" s="148"/>
      <c r="E101" s="147"/>
      <c r="F101" s="64"/>
      <c r="G101" s="64" t="s">
        <v>1144</v>
      </c>
      <c r="H101" s="64">
        <v>0.5</v>
      </c>
      <c r="I101" s="64"/>
      <c r="J101" s="64"/>
      <c r="K101" s="64">
        <f t="shared" si="2"/>
        <v>0.5</v>
      </c>
      <c r="L101" s="55"/>
    </row>
    <row r="102" spans="1:12" ht="18" customHeight="1">
      <c r="A102" s="64">
        <v>94</v>
      </c>
      <c r="B102" s="257" t="s">
        <v>1717</v>
      </c>
      <c r="C102" s="64" t="s">
        <v>30</v>
      </c>
      <c r="D102" s="257" t="s">
        <v>887</v>
      </c>
      <c r="E102" s="147"/>
      <c r="F102" s="64"/>
      <c r="G102" s="64"/>
      <c r="H102" s="64"/>
      <c r="I102" s="64" t="s">
        <v>860</v>
      </c>
      <c r="J102" s="64">
        <v>4</v>
      </c>
      <c r="K102" s="64">
        <f t="shared" si="2"/>
        <v>4</v>
      </c>
      <c r="L102" s="55"/>
    </row>
    <row r="103" spans="1:12" ht="18" customHeight="1">
      <c r="A103" s="64">
        <v>95</v>
      </c>
      <c r="B103" s="64" t="s">
        <v>1716</v>
      </c>
      <c r="C103" s="64" t="s">
        <v>30</v>
      </c>
      <c r="D103" s="132" t="s">
        <v>1292</v>
      </c>
      <c r="E103" s="147"/>
      <c r="F103" s="64"/>
      <c r="G103" s="64" t="s">
        <v>1137</v>
      </c>
      <c r="H103" s="64">
        <v>0.25</v>
      </c>
      <c r="I103" s="64"/>
      <c r="J103" s="64"/>
      <c r="K103" s="64">
        <f aca="true" t="shared" si="3" ref="K103:K112">J103+H103+F103</f>
        <v>0.25</v>
      </c>
      <c r="L103" s="55"/>
    </row>
    <row r="104" spans="1:12" ht="18" customHeight="1">
      <c r="A104" s="64">
        <v>96</v>
      </c>
      <c r="B104" s="257" t="s">
        <v>1715</v>
      </c>
      <c r="C104" s="64" t="s">
        <v>30</v>
      </c>
      <c r="D104" s="257" t="s">
        <v>896</v>
      </c>
      <c r="E104" s="147"/>
      <c r="F104" s="64"/>
      <c r="G104" s="64"/>
      <c r="H104" s="64"/>
      <c r="I104" s="64" t="s">
        <v>359</v>
      </c>
      <c r="J104" s="64">
        <v>3</v>
      </c>
      <c r="K104" s="64">
        <f t="shared" si="3"/>
        <v>3</v>
      </c>
      <c r="L104" s="55"/>
    </row>
    <row r="105" spans="1:12" ht="18" customHeight="1">
      <c r="A105" s="64">
        <v>97</v>
      </c>
      <c r="B105" s="257" t="s">
        <v>1530</v>
      </c>
      <c r="C105" s="64" t="s">
        <v>1397</v>
      </c>
      <c r="D105" s="257" t="s">
        <v>874</v>
      </c>
      <c r="E105" s="147"/>
      <c r="F105" s="64"/>
      <c r="G105" s="64"/>
      <c r="H105" s="64"/>
      <c r="I105" s="64" t="s">
        <v>359</v>
      </c>
      <c r="J105" s="64">
        <v>3</v>
      </c>
      <c r="K105" s="64">
        <f t="shared" si="3"/>
        <v>3</v>
      </c>
      <c r="L105" s="55"/>
    </row>
    <row r="106" spans="1:12" ht="18" customHeight="1">
      <c r="A106" s="64">
        <v>98</v>
      </c>
      <c r="B106" s="257" t="s">
        <v>1714</v>
      </c>
      <c r="C106" s="64" t="s">
        <v>330</v>
      </c>
      <c r="D106" s="257" t="s">
        <v>889</v>
      </c>
      <c r="E106" s="147"/>
      <c r="F106" s="64"/>
      <c r="G106" s="64" t="s">
        <v>1144</v>
      </c>
      <c r="H106" s="64">
        <v>0.5</v>
      </c>
      <c r="I106" s="64" t="s">
        <v>359</v>
      </c>
      <c r="J106" s="64">
        <v>3</v>
      </c>
      <c r="K106" s="64">
        <f t="shared" si="3"/>
        <v>3.5</v>
      </c>
      <c r="L106" s="55"/>
    </row>
    <row r="107" spans="1:12" ht="18" customHeight="1">
      <c r="A107" s="64">
        <v>99</v>
      </c>
      <c r="B107" s="257" t="s">
        <v>51</v>
      </c>
      <c r="C107" s="64" t="s">
        <v>1400</v>
      </c>
      <c r="D107" s="257" t="s">
        <v>892</v>
      </c>
      <c r="E107" s="147"/>
      <c r="F107" s="64"/>
      <c r="G107" s="132"/>
      <c r="H107" s="64"/>
      <c r="I107" s="64" t="s">
        <v>152</v>
      </c>
      <c r="J107" s="64">
        <v>1</v>
      </c>
      <c r="K107" s="64">
        <f t="shared" si="3"/>
        <v>1</v>
      </c>
      <c r="L107" s="55"/>
    </row>
    <row r="108" spans="1:12" ht="18" customHeight="1">
      <c r="A108" s="64">
        <v>100</v>
      </c>
      <c r="B108" s="132" t="s">
        <v>841</v>
      </c>
      <c r="C108" s="64" t="s">
        <v>173</v>
      </c>
      <c r="D108" s="258" t="s">
        <v>1297</v>
      </c>
      <c r="E108" s="147"/>
      <c r="F108" s="64"/>
      <c r="G108" s="64" t="s">
        <v>1137</v>
      </c>
      <c r="H108" s="64">
        <v>0.25</v>
      </c>
      <c r="I108" s="64"/>
      <c r="J108" s="64"/>
      <c r="K108" s="64">
        <f t="shared" si="3"/>
        <v>0.25</v>
      </c>
      <c r="L108" s="55"/>
    </row>
    <row r="109" spans="1:12" ht="18" customHeight="1">
      <c r="A109" s="64">
        <v>101</v>
      </c>
      <c r="B109" s="257" t="s">
        <v>66</v>
      </c>
      <c r="C109" s="64" t="s">
        <v>304</v>
      </c>
      <c r="D109" s="257" t="s">
        <v>883</v>
      </c>
      <c r="E109" s="147"/>
      <c r="F109" s="64"/>
      <c r="G109" s="64"/>
      <c r="H109" s="64"/>
      <c r="I109" s="64" t="s">
        <v>197</v>
      </c>
      <c r="J109" s="64">
        <v>1.5</v>
      </c>
      <c r="K109" s="64">
        <f t="shared" si="3"/>
        <v>1.5</v>
      </c>
      <c r="L109" s="55"/>
    </row>
    <row r="110" spans="1:12" ht="18" customHeight="1">
      <c r="A110" s="64">
        <v>102</v>
      </c>
      <c r="B110" s="257" t="s">
        <v>609</v>
      </c>
      <c r="C110" s="64" t="s">
        <v>1399</v>
      </c>
      <c r="D110" s="257" t="s">
        <v>892</v>
      </c>
      <c r="E110" s="147"/>
      <c r="F110" s="64"/>
      <c r="G110" s="64"/>
      <c r="H110" s="64"/>
      <c r="I110" s="64" t="s">
        <v>197</v>
      </c>
      <c r="J110" s="64">
        <v>1.5</v>
      </c>
      <c r="K110" s="64">
        <f t="shared" si="3"/>
        <v>1.5</v>
      </c>
      <c r="L110" s="55"/>
    </row>
    <row r="111" spans="1:12" ht="18" customHeight="1">
      <c r="A111" s="64">
        <v>103</v>
      </c>
      <c r="B111" s="132" t="s">
        <v>1713</v>
      </c>
      <c r="C111" s="64" t="s">
        <v>31</v>
      </c>
      <c r="D111" s="132" t="s">
        <v>1272</v>
      </c>
      <c r="E111" s="149"/>
      <c r="F111" s="64"/>
      <c r="G111" s="64" t="s">
        <v>1144</v>
      </c>
      <c r="H111" s="64">
        <v>0.5</v>
      </c>
      <c r="I111" s="64"/>
      <c r="J111" s="64"/>
      <c r="K111" s="64">
        <f t="shared" si="3"/>
        <v>0.5</v>
      </c>
      <c r="L111" s="55"/>
    </row>
    <row r="112" spans="1:12" ht="18" customHeight="1">
      <c r="A112" s="64">
        <v>104</v>
      </c>
      <c r="B112" s="132" t="s">
        <v>1712</v>
      </c>
      <c r="C112" s="64" t="s">
        <v>31</v>
      </c>
      <c r="D112" s="132" t="s">
        <v>1271</v>
      </c>
      <c r="E112" s="147"/>
      <c r="F112" s="64"/>
      <c r="G112" s="64" t="s">
        <v>1144</v>
      </c>
      <c r="H112" s="64">
        <v>0.5</v>
      </c>
      <c r="I112" s="64"/>
      <c r="J112" s="64"/>
      <c r="K112" s="64">
        <f t="shared" si="3"/>
        <v>0.5</v>
      </c>
      <c r="L112" s="55"/>
    </row>
    <row r="114" spans="1:13" s="123" customFormat="1" ht="152.25" customHeight="1">
      <c r="A114" s="3"/>
      <c r="B114" s="280" t="s">
        <v>1778</v>
      </c>
      <c r="C114" s="279"/>
      <c r="D114" s="279"/>
      <c r="E114" s="139"/>
      <c r="F114" s="125"/>
      <c r="G114" s="280" t="s">
        <v>1700</v>
      </c>
      <c r="H114" s="280"/>
      <c r="I114" s="280"/>
      <c r="J114" s="280"/>
      <c r="K114" s="280"/>
      <c r="L114" s="4"/>
      <c r="M114" s="4"/>
    </row>
  </sheetData>
  <sheetProtection/>
  <mergeCells count="7">
    <mergeCell ref="G114:K114"/>
    <mergeCell ref="A1:D1"/>
    <mergeCell ref="F1:K1"/>
    <mergeCell ref="G3:K3"/>
    <mergeCell ref="A6:L6"/>
    <mergeCell ref="A5:L5"/>
    <mergeCell ref="B114:D114"/>
  </mergeCells>
  <printOptions/>
  <pageMargins left="0.75" right="0.25" top="0.75" bottom="0.75"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2:Q306"/>
  <sheetViews>
    <sheetView zoomScalePageLayoutView="0" workbookViewId="0" topLeftCell="A241">
      <selection activeCell="H10" sqref="H10"/>
    </sheetView>
  </sheetViews>
  <sheetFormatPr defaultColWidth="9.140625" defaultRowHeight="12.75"/>
  <cols>
    <col min="1" max="1" width="4.28125" style="4" customWidth="1"/>
    <col min="2" max="2" width="19.28125" style="3" customWidth="1"/>
    <col min="3" max="3" width="9.140625" style="123" customWidth="1"/>
    <col min="4" max="4" width="16.140625" style="139" customWidth="1"/>
    <col min="5" max="5" width="13.00390625" style="139" customWidth="1"/>
    <col min="6" max="6" width="12.28125" style="71" customWidth="1"/>
    <col min="7" max="7" width="5.8515625" style="4" customWidth="1"/>
    <col min="8" max="8" width="19.28125" style="3" customWidth="1"/>
    <col min="9" max="9" width="5.57421875" style="53" customWidth="1"/>
    <col min="10" max="10" width="17.00390625" style="123" customWidth="1"/>
    <col min="11" max="12" width="6.8515625" style="53" customWidth="1"/>
    <col min="13" max="13" width="7.8515625" style="4" customWidth="1"/>
    <col min="14" max="16384" width="9.140625" style="123" customWidth="1"/>
  </cols>
  <sheetData>
    <row r="2" spans="1:13" s="212" customFormat="1" ht="52.5" customHeight="1">
      <c r="A2" s="280" t="s">
        <v>1698</v>
      </c>
      <c r="B2" s="279"/>
      <c r="C2" s="279"/>
      <c r="D2" s="279"/>
      <c r="E2" s="210"/>
      <c r="F2" s="211"/>
      <c r="G2" s="280" t="s">
        <v>1775</v>
      </c>
      <c r="H2" s="279"/>
      <c r="I2" s="279"/>
      <c r="J2" s="279"/>
      <c r="K2" s="279"/>
      <c r="L2" s="279"/>
      <c r="M2" s="279"/>
    </row>
    <row r="3" spans="1:13" s="212" customFormat="1" ht="26.25" customHeight="1">
      <c r="A3" s="209"/>
      <c r="B3" s="207"/>
      <c r="C3" s="207"/>
      <c r="D3" s="207"/>
      <c r="E3" s="210"/>
      <c r="F3" s="211"/>
      <c r="G3" s="209"/>
      <c r="H3" s="207"/>
      <c r="I3" s="207"/>
      <c r="J3" s="207"/>
      <c r="K3" s="207"/>
      <c r="L3" s="207"/>
      <c r="M3" s="207"/>
    </row>
    <row r="4" spans="1:12" ht="15.75">
      <c r="A4" s="3"/>
      <c r="B4" s="123"/>
      <c r="D4" s="37"/>
      <c r="F4" s="125"/>
      <c r="H4" s="283" t="s">
        <v>1702</v>
      </c>
      <c r="I4" s="285"/>
      <c r="J4" s="285"/>
      <c r="K4" s="285"/>
      <c r="L4" s="285"/>
    </row>
    <row r="5" spans="1:13" ht="57.75" customHeight="1">
      <c r="A5" s="280" t="s">
        <v>1701</v>
      </c>
      <c r="B5" s="279"/>
      <c r="C5" s="279"/>
      <c r="D5" s="279"/>
      <c r="E5" s="279"/>
      <c r="F5" s="279"/>
      <c r="G5" s="279"/>
      <c r="H5" s="279"/>
      <c r="I5" s="279"/>
      <c r="J5" s="279"/>
      <c r="K5" s="279"/>
      <c r="L5" s="279"/>
      <c r="M5" s="279"/>
    </row>
    <row r="6" spans="1:12" s="69" customFormat="1" ht="12.75">
      <c r="A6" s="20"/>
      <c r="B6" s="62"/>
      <c r="C6" s="54"/>
      <c r="D6" s="66"/>
      <c r="E6" s="66"/>
      <c r="F6" s="54"/>
      <c r="G6" s="54"/>
      <c r="H6" s="54"/>
      <c r="I6" s="54"/>
      <c r="J6" s="54"/>
      <c r="K6" s="63"/>
      <c r="L6" s="20"/>
    </row>
    <row r="7" spans="1:13" s="95" customFormat="1" ht="25.5">
      <c r="A7" s="232" t="s">
        <v>0</v>
      </c>
      <c r="B7" s="232" t="s">
        <v>1</v>
      </c>
      <c r="C7" s="232" t="s">
        <v>2</v>
      </c>
      <c r="D7" s="233" t="s">
        <v>3</v>
      </c>
      <c r="E7" s="233" t="s">
        <v>67</v>
      </c>
      <c r="F7" s="234" t="s">
        <v>28</v>
      </c>
      <c r="G7" s="232" t="s">
        <v>5</v>
      </c>
      <c r="H7" s="232" t="s">
        <v>6</v>
      </c>
      <c r="I7" s="235" t="s">
        <v>7</v>
      </c>
      <c r="J7" s="232" t="s">
        <v>19</v>
      </c>
      <c r="K7" s="235" t="s">
        <v>5</v>
      </c>
      <c r="L7" s="236" t="s">
        <v>88</v>
      </c>
      <c r="M7" s="120" t="s">
        <v>9</v>
      </c>
    </row>
    <row r="8" spans="1:16" s="95" customFormat="1" ht="12.75">
      <c r="A8" s="237">
        <v>1</v>
      </c>
      <c r="B8" s="237" t="s">
        <v>193</v>
      </c>
      <c r="C8" s="237" t="s">
        <v>41</v>
      </c>
      <c r="D8" s="238"/>
      <c r="E8" s="239" t="s">
        <v>189</v>
      </c>
      <c r="F8" s="239"/>
      <c r="G8" s="237"/>
      <c r="H8" s="240"/>
      <c r="I8" s="237"/>
      <c r="J8" s="237" t="s">
        <v>177</v>
      </c>
      <c r="K8" s="241">
        <v>0.6</v>
      </c>
      <c r="L8" s="242">
        <f aca="true" t="shared" si="0" ref="L8:L70">K8+I8+G8</f>
        <v>0.6</v>
      </c>
      <c r="M8" s="117"/>
      <c r="P8" s="123"/>
    </row>
    <row r="9" spans="1:16" s="95" customFormat="1" ht="12.75" customHeight="1">
      <c r="A9" s="92">
        <v>2</v>
      </c>
      <c r="B9" s="92" t="s">
        <v>1179</v>
      </c>
      <c r="C9" s="92" t="s">
        <v>41</v>
      </c>
      <c r="D9" s="138"/>
      <c r="E9" s="138" t="s">
        <v>1180</v>
      </c>
      <c r="F9" s="124"/>
      <c r="G9" s="92"/>
      <c r="H9" s="92" t="s">
        <v>1167</v>
      </c>
      <c r="I9" s="110">
        <v>0.5</v>
      </c>
      <c r="J9" s="92"/>
      <c r="K9" s="110"/>
      <c r="L9" s="242">
        <f t="shared" si="0"/>
        <v>0.5</v>
      </c>
      <c r="M9" s="33"/>
      <c r="P9" s="198"/>
    </row>
    <row r="10" spans="1:16" s="95" customFormat="1" ht="12.75">
      <c r="A10" s="237">
        <v>3</v>
      </c>
      <c r="B10" s="144" t="s">
        <v>1355</v>
      </c>
      <c r="C10" s="92" t="s">
        <v>41</v>
      </c>
      <c r="D10" s="138"/>
      <c r="E10" s="138" t="s">
        <v>1335</v>
      </c>
      <c r="F10" s="124"/>
      <c r="G10" s="92"/>
      <c r="H10" s="92" t="s">
        <v>1129</v>
      </c>
      <c r="I10" s="110">
        <v>0.5</v>
      </c>
      <c r="J10" s="92"/>
      <c r="K10" s="110"/>
      <c r="L10" s="242">
        <f t="shared" si="0"/>
        <v>0.5</v>
      </c>
      <c r="M10" s="33"/>
      <c r="P10" s="123"/>
    </row>
    <row r="11" spans="1:13" s="95" customFormat="1" ht="12.75">
      <c r="A11" s="92">
        <v>4</v>
      </c>
      <c r="B11" s="237" t="s">
        <v>1786</v>
      </c>
      <c r="C11" s="237" t="s">
        <v>41</v>
      </c>
      <c r="D11" s="243"/>
      <c r="E11" s="238" t="s">
        <v>233</v>
      </c>
      <c r="F11" s="240"/>
      <c r="G11" s="237"/>
      <c r="H11" s="237"/>
      <c r="I11" s="237"/>
      <c r="J11" s="237" t="s">
        <v>177</v>
      </c>
      <c r="K11" s="242">
        <v>0.6</v>
      </c>
      <c r="L11" s="242">
        <f t="shared" si="0"/>
        <v>0.6</v>
      </c>
      <c r="M11" s="117"/>
    </row>
    <row r="12" spans="1:13" s="95" customFormat="1" ht="12.75">
      <c r="A12" s="237">
        <v>5</v>
      </c>
      <c r="B12" s="15" t="s">
        <v>623</v>
      </c>
      <c r="C12" s="237" t="s">
        <v>41</v>
      </c>
      <c r="D12" s="92"/>
      <c r="E12" s="15" t="s">
        <v>549</v>
      </c>
      <c r="F12" s="239"/>
      <c r="G12" s="237"/>
      <c r="H12" s="237"/>
      <c r="I12" s="242"/>
      <c r="J12" s="237" t="s">
        <v>177</v>
      </c>
      <c r="K12" s="242">
        <v>0.6</v>
      </c>
      <c r="L12" s="242">
        <f t="shared" si="0"/>
        <v>0.6</v>
      </c>
      <c r="M12" s="117"/>
    </row>
    <row r="13" spans="1:14" s="95" customFormat="1" ht="12.75">
      <c r="A13" s="92">
        <v>6</v>
      </c>
      <c r="B13" s="15" t="s">
        <v>962</v>
      </c>
      <c r="C13" s="237" t="s">
        <v>41</v>
      </c>
      <c r="D13" s="92"/>
      <c r="E13" s="15" t="s">
        <v>1783</v>
      </c>
      <c r="F13" s="237"/>
      <c r="G13" s="237"/>
      <c r="H13" s="92" t="s">
        <v>1314</v>
      </c>
      <c r="I13" s="110">
        <v>0.25</v>
      </c>
      <c r="J13" s="237" t="s">
        <v>572</v>
      </c>
      <c r="K13" s="242">
        <v>1.33</v>
      </c>
      <c r="L13" s="242">
        <f>K13+I13+G13</f>
        <v>1.58</v>
      </c>
      <c r="M13" s="117"/>
      <c r="N13" s="95">
        <f>L13+0.25</f>
        <v>1.83</v>
      </c>
    </row>
    <row r="14" spans="1:13" s="95" customFormat="1" ht="12.75">
      <c r="A14" s="92">
        <v>8</v>
      </c>
      <c r="B14" s="15" t="s">
        <v>983</v>
      </c>
      <c r="C14" s="15" t="s">
        <v>41</v>
      </c>
      <c r="D14" s="15" t="s">
        <v>984</v>
      </c>
      <c r="E14" s="138"/>
      <c r="F14" s="146" t="s">
        <v>987</v>
      </c>
      <c r="G14" s="237">
        <v>1</v>
      </c>
      <c r="H14" s="15"/>
      <c r="I14" s="92"/>
      <c r="J14" s="92"/>
      <c r="K14" s="92"/>
      <c r="L14" s="242">
        <f t="shared" si="0"/>
        <v>1</v>
      </c>
      <c r="M14" s="33"/>
    </row>
    <row r="15" spans="1:15" s="95" customFormat="1" ht="12.75">
      <c r="A15" s="237">
        <v>9</v>
      </c>
      <c r="B15" s="144" t="s">
        <v>1342</v>
      </c>
      <c r="C15" s="92" t="s">
        <v>41</v>
      </c>
      <c r="D15" s="138"/>
      <c r="E15" s="138" t="s">
        <v>1343</v>
      </c>
      <c r="F15" s="124"/>
      <c r="G15" s="92"/>
      <c r="H15" s="92" t="s">
        <v>1129</v>
      </c>
      <c r="I15" s="110">
        <v>0.5</v>
      </c>
      <c r="J15" s="92"/>
      <c r="K15" s="110"/>
      <c r="L15" s="242">
        <f t="shared" si="0"/>
        <v>0.5</v>
      </c>
      <c r="M15" s="33"/>
      <c r="O15" s="123"/>
    </row>
    <row r="16" spans="1:16" s="95" customFormat="1" ht="12.75">
      <c r="A16" s="92">
        <v>10</v>
      </c>
      <c r="B16" s="15" t="s">
        <v>622</v>
      </c>
      <c r="C16" s="237" t="s">
        <v>41</v>
      </c>
      <c r="D16" s="15" t="s">
        <v>550</v>
      </c>
      <c r="E16" s="237"/>
      <c r="F16" s="244"/>
      <c r="G16" s="237"/>
      <c r="H16" s="240"/>
      <c r="I16" s="237"/>
      <c r="J16" s="237" t="s">
        <v>177</v>
      </c>
      <c r="K16" s="242">
        <v>0.6</v>
      </c>
      <c r="L16" s="242">
        <f t="shared" si="0"/>
        <v>0.6</v>
      </c>
      <c r="M16" s="117"/>
      <c r="P16" s="123"/>
    </row>
    <row r="17" spans="1:16" s="112" customFormat="1" ht="12.75">
      <c r="A17" s="237">
        <v>11</v>
      </c>
      <c r="B17" s="15" t="s">
        <v>504</v>
      </c>
      <c r="C17" s="237" t="s">
        <v>41</v>
      </c>
      <c r="D17" s="15" t="s">
        <v>544</v>
      </c>
      <c r="E17" s="238"/>
      <c r="F17" s="245"/>
      <c r="G17" s="237"/>
      <c r="H17" s="237"/>
      <c r="I17" s="237"/>
      <c r="J17" s="242" t="s">
        <v>178</v>
      </c>
      <c r="K17" s="242">
        <v>0.75</v>
      </c>
      <c r="L17" s="242">
        <f t="shared" si="0"/>
        <v>0.75</v>
      </c>
      <c r="M17" s="117"/>
      <c r="O17" s="95"/>
      <c r="P17" s="123"/>
    </row>
    <row r="18" spans="1:15" s="112" customFormat="1" ht="25.5">
      <c r="A18" s="92">
        <v>12</v>
      </c>
      <c r="B18" s="15" t="s">
        <v>514</v>
      </c>
      <c r="C18" s="237" t="s">
        <v>41</v>
      </c>
      <c r="D18" s="92"/>
      <c r="E18" s="15" t="s">
        <v>547</v>
      </c>
      <c r="F18" s="239"/>
      <c r="G18" s="237"/>
      <c r="H18" s="237"/>
      <c r="I18" s="242"/>
      <c r="J18" s="237" t="s">
        <v>177</v>
      </c>
      <c r="K18" s="242">
        <v>0.6</v>
      </c>
      <c r="L18" s="242">
        <f t="shared" si="0"/>
        <v>0.6</v>
      </c>
      <c r="M18" s="117"/>
      <c r="O18" s="123"/>
    </row>
    <row r="19" spans="1:16" s="112" customFormat="1" ht="12.75">
      <c r="A19" s="237">
        <v>13</v>
      </c>
      <c r="B19" s="237" t="s">
        <v>174</v>
      </c>
      <c r="C19" s="237" t="s">
        <v>41</v>
      </c>
      <c r="D19" s="238"/>
      <c r="E19" s="239" t="s">
        <v>175</v>
      </c>
      <c r="F19" s="237"/>
      <c r="G19" s="237"/>
      <c r="H19" s="237"/>
      <c r="I19" s="237"/>
      <c r="J19" s="242" t="s">
        <v>178</v>
      </c>
      <c r="K19" s="242">
        <v>0.75</v>
      </c>
      <c r="L19" s="242">
        <f t="shared" si="0"/>
        <v>0.75</v>
      </c>
      <c r="M19" s="117"/>
      <c r="O19" s="163"/>
      <c r="P19" s="123"/>
    </row>
    <row r="20" spans="1:16" s="112" customFormat="1" ht="12.75">
      <c r="A20" s="92">
        <v>14</v>
      </c>
      <c r="B20" s="240" t="s">
        <v>208</v>
      </c>
      <c r="C20" s="237" t="s">
        <v>41</v>
      </c>
      <c r="D20" s="243"/>
      <c r="E20" s="238" t="s">
        <v>203</v>
      </c>
      <c r="F20" s="237"/>
      <c r="G20" s="237"/>
      <c r="H20" s="237"/>
      <c r="I20" s="237"/>
      <c r="J20" s="237" t="s">
        <v>177</v>
      </c>
      <c r="K20" s="241">
        <v>0.6</v>
      </c>
      <c r="L20" s="242">
        <f t="shared" si="0"/>
        <v>0.6</v>
      </c>
      <c r="M20" s="117"/>
      <c r="O20" s="95"/>
      <c r="P20" s="123"/>
    </row>
    <row r="21" spans="1:16" s="112" customFormat="1" ht="12.75">
      <c r="A21" s="237">
        <v>15</v>
      </c>
      <c r="B21" s="15" t="s">
        <v>187</v>
      </c>
      <c r="C21" s="15" t="s">
        <v>41</v>
      </c>
      <c r="D21" s="138">
        <v>7200000</v>
      </c>
      <c r="E21" s="15" t="s">
        <v>945</v>
      </c>
      <c r="F21" s="146" t="s">
        <v>1024</v>
      </c>
      <c r="G21" s="237">
        <v>2</v>
      </c>
      <c r="H21" s="240"/>
      <c r="I21" s="237"/>
      <c r="J21" s="237" t="s">
        <v>177</v>
      </c>
      <c r="K21" s="242">
        <v>0.6</v>
      </c>
      <c r="L21" s="242">
        <f t="shared" si="0"/>
        <v>2.6</v>
      </c>
      <c r="M21" s="117"/>
      <c r="O21" s="95"/>
      <c r="P21" s="123"/>
    </row>
    <row r="22" spans="1:16" ht="12.75">
      <c r="A22" s="92">
        <v>16</v>
      </c>
      <c r="B22" s="240" t="s">
        <v>167</v>
      </c>
      <c r="C22" s="237" t="s">
        <v>41</v>
      </c>
      <c r="D22" s="238"/>
      <c r="E22" s="238" t="s">
        <v>155</v>
      </c>
      <c r="F22" s="245"/>
      <c r="G22" s="240"/>
      <c r="H22" s="237"/>
      <c r="I22" s="246"/>
      <c r="J22" s="237" t="s">
        <v>177</v>
      </c>
      <c r="K22" s="242">
        <v>0.6</v>
      </c>
      <c r="L22" s="242">
        <f t="shared" si="0"/>
        <v>0.6</v>
      </c>
      <c r="M22" s="117"/>
      <c r="O22" s="95"/>
      <c r="P22" s="95"/>
    </row>
    <row r="23" spans="1:16" ht="12.75">
      <c r="A23" s="237">
        <v>17</v>
      </c>
      <c r="B23" s="15" t="s">
        <v>340</v>
      </c>
      <c r="C23" s="15" t="s">
        <v>41</v>
      </c>
      <c r="D23" s="15" t="s">
        <v>948</v>
      </c>
      <c r="E23" s="243"/>
      <c r="F23" s="146" t="s">
        <v>1683</v>
      </c>
      <c r="G23" s="237">
        <v>2</v>
      </c>
      <c r="H23" s="240" t="s">
        <v>1640</v>
      </c>
      <c r="I23" s="242">
        <v>0.5</v>
      </c>
      <c r="J23" s="240"/>
      <c r="K23" s="242"/>
      <c r="L23" s="242">
        <f t="shared" si="0"/>
        <v>2.5</v>
      </c>
      <c r="M23" s="117"/>
      <c r="P23" s="95"/>
    </row>
    <row r="24" spans="1:15" ht="12.75">
      <c r="A24" s="92">
        <v>18</v>
      </c>
      <c r="B24" s="144" t="s">
        <v>1344</v>
      </c>
      <c r="C24" s="92" t="s">
        <v>41</v>
      </c>
      <c r="D24" s="138" t="s">
        <v>948</v>
      </c>
      <c r="E24" s="138"/>
      <c r="F24" s="124"/>
      <c r="G24" s="92"/>
      <c r="H24" s="92" t="s">
        <v>1533</v>
      </c>
      <c r="I24" s="110">
        <v>0.63</v>
      </c>
      <c r="J24" s="92"/>
      <c r="K24" s="110"/>
      <c r="L24" s="242">
        <f t="shared" si="0"/>
        <v>0.63</v>
      </c>
      <c r="M24" s="33"/>
      <c r="O24" s="95"/>
    </row>
    <row r="25" spans="1:15" ht="12.75" customHeight="1">
      <c r="A25" s="237">
        <v>19</v>
      </c>
      <c r="B25" s="92" t="s">
        <v>1186</v>
      </c>
      <c r="C25" s="92" t="s">
        <v>41</v>
      </c>
      <c r="D25" s="138" t="s">
        <v>1012</v>
      </c>
      <c r="E25" s="138"/>
      <c r="F25" s="124"/>
      <c r="G25" s="92"/>
      <c r="H25" s="92" t="s">
        <v>1167</v>
      </c>
      <c r="I25" s="110">
        <v>0.5</v>
      </c>
      <c r="J25" s="92"/>
      <c r="K25" s="110"/>
      <c r="L25" s="242">
        <f t="shared" si="0"/>
        <v>0.5</v>
      </c>
      <c r="M25" s="33"/>
      <c r="O25" s="95"/>
    </row>
    <row r="26" spans="1:16" ht="12.75">
      <c r="A26" s="92">
        <v>20</v>
      </c>
      <c r="B26" s="15" t="s">
        <v>494</v>
      </c>
      <c r="C26" s="109" t="s">
        <v>41</v>
      </c>
      <c r="D26" s="15" t="s">
        <v>539</v>
      </c>
      <c r="E26" s="138"/>
      <c r="F26" s="111"/>
      <c r="G26" s="110"/>
      <c r="H26" s="15"/>
      <c r="I26" s="92"/>
      <c r="J26" s="242" t="s">
        <v>178</v>
      </c>
      <c r="K26" s="242">
        <v>0.75</v>
      </c>
      <c r="L26" s="242">
        <f t="shared" si="0"/>
        <v>0.75</v>
      </c>
      <c r="M26" s="33"/>
      <c r="O26" s="95"/>
      <c r="P26" s="95">
        <f>P23+Q24</f>
        <v>0</v>
      </c>
    </row>
    <row r="27" spans="1:16" ht="12.75">
      <c r="A27" s="237">
        <v>21</v>
      </c>
      <c r="B27" s="15" t="s">
        <v>158</v>
      </c>
      <c r="C27" s="237" t="s">
        <v>41</v>
      </c>
      <c r="D27" s="92"/>
      <c r="E27" s="15" t="s">
        <v>536</v>
      </c>
      <c r="F27" s="237"/>
      <c r="G27" s="237"/>
      <c r="H27" s="237"/>
      <c r="I27" s="237"/>
      <c r="J27" s="241" t="s">
        <v>574</v>
      </c>
      <c r="K27" s="242">
        <v>0.75</v>
      </c>
      <c r="L27" s="242">
        <f t="shared" si="0"/>
        <v>0.75</v>
      </c>
      <c r="M27" s="117"/>
      <c r="O27" s="95"/>
      <c r="P27" s="95"/>
    </row>
    <row r="28" spans="1:16" s="95" customFormat="1" ht="12.75">
      <c r="A28" s="92">
        <v>22</v>
      </c>
      <c r="B28" s="15" t="s">
        <v>356</v>
      </c>
      <c r="C28" s="15" t="s">
        <v>41</v>
      </c>
      <c r="D28" s="15" t="s">
        <v>749</v>
      </c>
      <c r="E28" s="138"/>
      <c r="F28" s="146" t="s">
        <v>1028</v>
      </c>
      <c r="G28" s="92">
        <v>0.5</v>
      </c>
      <c r="H28" s="92"/>
      <c r="I28" s="110"/>
      <c r="J28" s="92"/>
      <c r="K28" s="110"/>
      <c r="L28" s="242">
        <f t="shared" si="0"/>
        <v>0.5</v>
      </c>
      <c r="M28" s="33"/>
      <c r="P28" s="123"/>
    </row>
    <row r="29" spans="1:16" s="95" customFormat="1" ht="12.75">
      <c r="A29" s="237">
        <v>23</v>
      </c>
      <c r="B29" s="15" t="s">
        <v>480</v>
      </c>
      <c r="C29" s="240" t="s">
        <v>41</v>
      </c>
      <c r="D29" s="15" t="s">
        <v>532</v>
      </c>
      <c r="E29" s="238"/>
      <c r="F29" s="239"/>
      <c r="G29" s="237"/>
      <c r="H29" s="237"/>
      <c r="I29" s="246"/>
      <c r="J29" s="242" t="s">
        <v>573</v>
      </c>
      <c r="K29" s="242">
        <v>1</v>
      </c>
      <c r="L29" s="242">
        <f t="shared" si="0"/>
        <v>1</v>
      </c>
      <c r="M29" s="117"/>
      <c r="O29" s="112"/>
      <c r="P29" s="123"/>
    </row>
    <row r="30" spans="1:16" s="95" customFormat="1" ht="12.75">
      <c r="A30" s="92">
        <v>24</v>
      </c>
      <c r="B30" s="237" t="s">
        <v>179</v>
      </c>
      <c r="C30" s="237" t="s">
        <v>41</v>
      </c>
      <c r="D30" s="238"/>
      <c r="E30" s="239" t="s">
        <v>175</v>
      </c>
      <c r="F30" s="237"/>
      <c r="G30" s="237"/>
      <c r="H30" s="237"/>
      <c r="I30" s="237"/>
      <c r="J30" s="242" t="s">
        <v>178</v>
      </c>
      <c r="K30" s="242">
        <v>0.75</v>
      </c>
      <c r="L30" s="242">
        <f t="shared" si="0"/>
        <v>0.75</v>
      </c>
      <c r="M30" s="117"/>
      <c r="P30" s="123"/>
    </row>
    <row r="31" spans="1:14" s="95" customFormat="1" ht="12.75">
      <c r="A31" s="237">
        <v>25</v>
      </c>
      <c r="B31" s="15" t="s">
        <v>232</v>
      </c>
      <c r="C31" s="237" t="s">
        <v>41</v>
      </c>
      <c r="D31" s="92"/>
      <c r="E31" s="15" t="s">
        <v>1387</v>
      </c>
      <c r="F31" s="237"/>
      <c r="G31" s="237"/>
      <c r="H31" s="92" t="s">
        <v>1602</v>
      </c>
      <c r="I31" s="237">
        <v>0.6</v>
      </c>
      <c r="J31" s="242" t="s">
        <v>315</v>
      </c>
      <c r="K31" s="242">
        <v>1.75</v>
      </c>
      <c r="L31" s="242">
        <f t="shared" si="0"/>
        <v>2.35</v>
      </c>
      <c r="M31" s="119"/>
      <c r="N31" s="95" t="s">
        <v>1585</v>
      </c>
    </row>
    <row r="32" spans="1:16" s="95" customFormat="1" ht="12.75">
      <c r="A32" s="92">
        <v>26</v>
      </c>
      <c r="B32" s="237" t="s">
        <v>232</v>
      </c>
      <c r="C32" s="237" t="s">
        <v>41</v>
      </c>
      <c r="D32" s="238"/>
      <c r="E32" s="238" t="s">
        <v>228</v>
      </c>
      <c r="F32" s="239"/>
      <c r="G32" s="237"/>
      <c r="H32" s="240"/>
      <c r="I32" s="237"/>
      <c r="J32" s="237" t="s">
        <v>177</v>
      </c>
      <c r="K32" s="242">
        <v>0.6</v>
      </c>
      <c r="L32" s="242">
        <f t="shared" si="0"/>
        <v>0.6</v>
      </c>
      <c r="M32" s="117"/>
      <c r="P32" s="123"/>
    </row>
    <row r="33" spans="1:16" s="95" customFormat="1" ht="12.75">
      <c r="A33" s="237">
        <v>27</v>
      </c>
      <c r="B33" s="144" t="s">
        <v>1655</v>
      </c>
      <c r="C33" s="92" t="s">
        <v>41</v>
      </c>
      <c r="D33" s="138"/>
      <c r="E33" s="138" t="s">
        <v>1325</v>
      </c>
      <c r="F33" s="124"/>
      <c r="G33" s="92"/>
      <c r="H33" s="92" t="s">
        <v>1129</v>
      </c>
      <c r="I33" s="110">
        <v>0.5</v>
      </c>
      <c r="J33" s="92"/>
      <c r="K33" s="110"/>
      <c r="L33" s="242">
        <f t="shared" si="0"/>
        <v>0.5</v>
      </c>
      <c r="M33" s="33"/>
      <c r="P33" s="123"/>
    </row>
    <row r="34" spans="1:16" s="95" customFormat="1" ht="12.75">
      <c r="A34" s="92">
        <v>28</v>
      </c>
      <c r="B34" s="15" t="s">
        <v>616</v>
      </c>
      <c r="C34" s="237" t="s">
        <v>41</v>
      </c>
      <c r="D34" s="15" t="s">
        <v>552</v>
      </c>
      <c r="E34" s="238"/>
      <c r="F34" s="239"/>
      <c r="G34" s="237"/>
      <c r="H34" s="237"/>
      <c r="I34" s="242"/>
      <c r="J34" s="237" t="s">
        <v>177</v>
      </c>
      <c r="K34" s="242">
        <v>0.6</v>
      </c>
      <c r="L34" s="242">
        <f t="shared" si="0"/>
        <v>0.6</v>
      </c>
      <c r="M34" s="119"/>
      <c r="P34" s="123"/>
    </row>
    <row r="35" spans="1:16" s="95" customFormat="1" ht="25.5">
      <c r="A35" s="237">
        <v>29</v>
      </c>
      <c r="B35" s="144" t="s">
        <v>1356</v>
      </c>
      <c r="C35" s="92" t="s">
        <v>41</v>
      </c>
      <c r="D35" s="138" t="s">
        <v>1357</v>
      </c>
      <c r="E35" s="138"/>
      <c r="F35" s="124"/>
      <c r="G35" s="92"/>
      <c r="H35" s="15" t="s">
        <v>1656</v>
      </c>
      <c r="I35" s="110">
        <v>0.88</v>
      </c>
      <c r="J35" s="92"/>
      <c r="K35" s="110"/>
      <c r="L35" s="242">
        <f t="shared" si="0"/>
        <v>0.88</v>
      </c>
      <c r="M35" s="33"/>
      <c r="P35" s="123"/>
    </row>
    <row r="36" spans="1:16" s="95" customFormat="1" ht="12.75">
      <c r="A36" s="92">
        <v>30</v>
      </c>
      <c r="B36" s="15" t="s">
        <v>879</v>
      </c>
      <c r="C36" s="237" t="s">
        <v>41</v>
      </c>
      <c r="D36" s="15" t="s">
        <v>948</v>
      </c>
      <c r="E36" s="243"/>
      <c r="F36" s="237"/>
      <c r="G36" s="237"/>
      <c r="H36" s="237"/>
      <c r="I36" s="237"/>
      <c r="J36" s="242" t="s">
        <v>315</v>
      </c>
      <c r="K36" s="242">
        <v>1</v>
      </c>
      <c r="L36" s="242">
        <f t="shared" si="0"/>
        <v>1</v>
      </c>
      <c r="M36" s="117"/>
      <c r="P36" s="123"/>
    </row>
    <row r="37" spans="1:13" s="95" customFormat="1" ht="12.75">
      <c r="A37" s="237">
        <v>31</v>
      </c>
      <c r="B37" s="15" t="s">
        <v>589</v>
      </c>
      <c r="C37" s="237" t="s">
        <v>41</v>
      </c>
      <c r="D37" s="92"/>
      <c r="E37" s="15" t="s">
        <v>528</v>
      </c>
      <c r="F37" s="245"/>
      <c r="G37" s="237"/>
      <c r="H37" s="237"/>
      <c r="I37" s="242"/>
      <c r="J37" s="237" t="s">
        <v>177</v>
      </c>
      <c r="K37" s="242">
        <v>0.6</v>
      </c>
      <c r="L37" s="242">
        <f t="shared" si="0"/>
        <v>0.6</v>
      </c>
      <c r="M37" s="117"/>
    </row>
    <row r="38" spans="1:17" s="95" customFormat="1" ht="12.75">
      <c r="A38" s="92">
        <v>32</v>
      </c>
      <c r="B38" s="237" t="s">
        <v>198</v>
      </c>
      <c r="C38" s="237" t="s">
        <v>41</v>
      </c>
      <c r="D38" s="238"/>
      <c r="E38" s="238" t="s">
        <v>203</v>
      </c>
      <c r="F38" s="239"/>
      <c r="G38" s="237"/>
      <c r="H38" s="237"/>
      <c r="I38" s="246"/>
      <c r="J38" s="237" t="s">
        <v>177</v>
      </c>
      <c r="K38" s="241">
        <v>0.6</v>
      </c>
      <c r="L38" s="242">
        <f t="shared" si="0"/>
        <v>0.6</v>
      </c>
      <c r="M38" s="117"/>
      <c r="Q38" s="95">
        <f>3-0.75</f>
        <v>2.25</v>
      </c>
    </row>
    <row r="39" spans="1:17" s="95" customFormat="1" ht="12.75">
      <c r="A39" s="237">
        <v>33</v>
      </c>
      <c r="B39" s="92" t="s">
        <v>1327</v>
      </c>
      <c r="C39" s="92" t="s">
        <v>41</v>
      </c>
      <c r="D39" s="138"/>
      <c r="E39" s="138" t="s">
        <v>1326</v>
      </c>
      <c r="F39" s="124"/>
      <c r="G39" s="92"/>
      <c r="H39" s="92" t="s">
        <v>1314</v>
      </c>
      <c r="I39" s="110">
        <v>0.25</v>
      </c>
      <c r="J39" s="92"/>
      <c r="K39" s="110"/>
      <c r="L39" s="242">
        <f t="shared" si="0"/>
        <v>0.25</v>
      </c>
      <c r="M39" s="33"/>
      <c r="Q39" s="95">
        <f>Q38/4</f>
        <v>0.5625</v>
      </c>
    </row>
    <row r="40" spans="1:13" s="95" customFormat="1" ht="12.75">
      <c r="A40" s="92">
        <v>34</v>
      </c>
      <c r="B40" s="15" t="s">
        <v>611</v>
      </c>
      <c r="C40" s="237" t="s">
        <v>277</v>
      </c>
      <c r="D40" s="15" t="s">
        <v>538</v>
      </c>
      <c r="E40" s="238"/>
      <c r="F40" s="239"/>
      <c r="G40" s="237"/>
      <c r="H40" s="237"/>
      <c r="I40" s="242"/>
      <c r="J40" s="237" t="s">
        <v>177</v>
      </c>
      <c r="K40" s="242">
        <v>0.6</v>
      </c>
      <c r="L40" s="242">
        <f t="shared" si="0"/>
        <v>0.6</v>
      </c>
      <c r="M40" s="119"/>
    </row>
    <row r="41" spans="1:13" s="95" customFormat="1" ht="12.75">
      <c r="A41" s="237">
        <v>35</v>
      </c>
      <c r="B41" s="15" t="s">
        <v>967</v>
      </c>
      <c r="C41" s="92" t="s">
        <v>277</v>
      </c>
      <c r="D41" s="15" t="s">
        <v>968</v>
      </c>
      <c r="E41" s="237"/>
      <c r="F41" s="146" t="s">
        <v>1534</v>
      </c>
      <c r="G41" s="237">
        <v>2</v>
      </c>
      <c r="H41" s="237"/>
      <c r="I41" s="237"/>
      <c r="J41" s="242"/>
      <c r="K41" s="242"/>
      <c r="L41" s="242">
        <f t="shared" si="0"/>
        <v>2</v>
      </c>
      <c r="M41" s="117"/>
    </row>
    <row r="42" spans="1:13" s="95" customFormat="1" ht="12.75">
      <c r="A42" s="92">
        <v>36</v>
      </c>
      <c r="B42" s="15" t="s">
        <v>1030</v>
      </c>
      <c r="C42" s="15" t="s">
        <v>560</v>
      </c>
      <c r="D42" s="15" t="s">
        <v>974</v>
      </c>
      <c r="E42" s="138"/>
      <c r="F42" s="146" t="s">
        <v>1031</v>
      </c>
      <c r="G42" s="92">
        <v>0.5</v>
      </c>
      <c r="H42" s="92"/>
      <c r="I42" s="110"/>
      <c r="J42" s="237" t="s">
        <v>572</v>
      </c>
      <c r="K42" s="110">
        <v>1.33</v>
      </c>
      <c r="L42" s="242">
        <f t="shared" si="0"/>
        <v>1.83</v>
      </c>
      <c r="M42" s="33"/>
    </row>
    <row r="43" spans="1:16" s="95" customFormat="1" ht="12.75">
      <c r="A43" s="237">
        <v>37</v>
      </c>
      <c r="B43" s="15" t="s">
        <v>415</v>
      </c>
      <c r="C43" s="237" t="s">
        <v>578</v>
      </c>
      <c r="D43" s="15" t="s">
        <v>538</v>
      </c>
      <c r="E43" s="238"/>
      <c r="F43" s="239"/>
      <c r="G43" s="237"/>
      <c r="H43" s="237"/>
      <c r="I43" s="242"/>
      <c r="J43" s="237" t="s">
        <v>177</v>
      </c>
      <c r="K43" s="242">
        <v>0.6</v>
      </c>
      <c r="L43" s="242">
        <f t="shared" si="0"/>
        <v>0.6</v>
      </c>
      <c r="M43" s="117"/>
      <c r="P43" s="123"/>
    </row>
    <row r="44" spans="1:13" s="95" customFormat="1" ht="12.75">
      <c r="A44" s="92">
        <v>38</v>
      </c>
      <c r="B44" s="15" t="s">
        <v>609</v>
      </c>
      <c r="C44" s="240" t="s">
        <v>210</v>
      </c>
      <c r="D44" s="15" t="s">
        <v>534</v>
      </c>
      <c r="E44" s="238"/>
      <c r="F44" s="240"/>
      <c r="G44" s="237"/>
      <c r="H44" s="237"/>
      <c r="I44" s="237"/>
      <c r="J44" s="237" t="s">
        <v>177</v>
      </c>
      <c r="K44" s="242">
        <v>0.6</v>
      </c>
      <c r="L44" s="242">
        <f t="shared" si="0"/>
        <v>0.6</v>
      </c>
      <c r="M44" s="117"/>
    </row>
    <row r="45" spans="1:16" s="95" customFormat="1" ht="12.75">
      <c r="A45" s="237">
        <v>39</v>
      </c>
      <c r="B45" s="240" t="s">
        <v>209</v>
      </c>
      <c r="C45" s="237" t="s">
        <v>210</v>
      </c>
      <c r="D45" s="238"/>
      <c r="E45" s="238" t="s">
        <v>203</v>
      </c>
      <c r="F45" s="247"/>
      <c r="G45" s="237"/>
      <c r="H45" s="237"/>
      <c r="I45" s="237"/>
      <c r="J45" s="237" t="s">
        <v>177</v>
      </c>
      <c r="K45" s="241">
        <v>0.6</v>
      </c>
      <c r="L45" s="242">
        <f t="shared" si="0"/>
        <v>0.6</v>
      </c>
      <c r="M45" s="117"/>
      <c r="P45" s="123"/>
    </row>
    <row r="46" spans="1:16" ht="25.5">
      <c r="A46" s="92">
        <v>40</v>
      </c>
      <c r="B46" s="144" t="s">
        <v>1362</v>
      </c>
      <c r="C46" s="92" t="s">
        <v>1396</v>
      </c>
      <c r="D46" s="138" t="s">
        <v>1357</v>
      </c>
      <c r="E46" s="138"/>
      <c r="F46" s="124"/>
      <c r="G46" s="92"/>
      <c r="H46" s="15" t="s">
        <v>1535</v>
      </c>
      <c r="I46" s="110">
        <v>0.38</v>
      </c>
      <c r="J46" s="92"/>
      <c r="K46" s="110"/>
      <c r="L46" s="242">
        <f t="shared" si="0"/>
        <v>0.38</v>
      </c>
      <c r="M46" s="33"/>
      <c r="O46" s="95"/>
      <c r="P46" s="95"/>
    </row>
    <row r="47" spans="1:16" s="95" customFormat="1" ht="12.75">
      <c r="A47" s="237">
        <v>41</v>
      </c>
      <c r="B47" s="144" t="s">
        <v>1367</v>
      </c>
      <c r="C47" s="92" t="s">
        <v>819</v>
      </c>
      <c r="D47" s="138" t="s">
        <v>1368</v>
      </c>
      <c r="E47" s="138"/>
      <c r="F47" s="124"/>
      <c r="G47" s="92"/>
      <c r="H47" s="92" t="s">
        <v>1129</v>
      </c>
      <c r="I47" s="110">
        <v>0.5</v>
      </c>
      <c r="J47" s="92"/>
      <c r="K47" s="110"/>
      <c r="L47" s="242">
        <f t="shared" si="0"/>
        <v>0.5</v>
      </c>
      <c r="M47" s="33"/>
      <c r="P47" s="123"/>
    </row>
    <row r="48" spans="1:13" s="95" customFormat="1" ht="12.75">
      <c r="A48" s="92">
        <v>42</v>
      </c>
      <c r="B48" s="240" t="s">
        <v>199</v>
      </c>
      <c r="C48" s="237" t="s">
        <v>200</v>
      </c>
      <c r="D48" s="237"/>
      <c r="E48" s="238" t="s">
        <v>203</v>
      </c>
      <c r="F48" s="237"/>
      <c r="G48" s="237"/>
      <c r="H48" s="240"/>
      <c r="I48" s="237"/>
      <c r="J48" s="237" t="s">
        <v>177</v>
      </c>
      <c r="K48" s="241">
        <v>0.6</v>
      </c>
      <c r="L48" s="242">
        <f t="shared" si="0"/>
        <v>0.6</v>
      </c>
      <c r="M48" s="117"/>
    </row>
    <row r="49" spans="1:16" ht="12.75">
      <c r="A49" s="237">
        <v>43</v>
      </c>
      <c r="B49" s="15" t="s">
        <v>522</v>
      </c>
      <c r="C49" s="237" t="s">
        <v>200</v>
      </c>
      <c r="D49" s="94"/>
      <c r="E49" s="15" t="s">
        <v>575</v>
      </c>
      <c r="F49" s="237"/>
      <c r="G49" s="237"/>
      <c r="H49" s="237"/>
      <c r="I49" s="237"/>
      <c r="J49" s="237" t="s">
        <v>177</v>
      </c>
      <c r="K49" s="242">
        <v>0.6</v>
      </c>
      <c r="L49" s="242">
        <f t="shared" si="0"/>
        <v>0.6</v>
      </c>
      <c r="M49" s="117"/>
      <c r="O49" s="95"/>
      <c r="P49" s="95"/>
    </row>
    <row r="50" spans="1:16" s="95" customFormat="1" ht="12.75">
      <c r="A50" s="92">
        <v>44</v>
      </c>
      <c r="B50" s="15" t="s">
        <v>610</v>
      </c>
      <c r="C50" s="240" t="s">
        <v>579</v>
      </c>
      <c r="D50" s="15" t="s">
        <v>534</v>
      </c>
      <c r="E50" s="243"/>
      <c r="F50" s="245"/>
      <c r="G50" s="240"/>
      <c r="H50" s="237"/>
      <c r="I50" s="241"/>
      <c r="J50" s="237" t="s">
        <v>177</v>
      </c>
      <c r="K50" s="242">
        <v>0.6</v>
      </c>
      <c r="L50" s="242">
        <f t="shared" si="0"/>
        <v>0.6</v>
      </c>
      <c r="M50" s="117"/>
      <c r="P50" s="123"/>
    </row>
    <row r="51" spans="1:16" s="95" customFormat="1" ht="12.75">
      <c r="A51" s="237">
        <v>45</v>
      </c>
      <c r="B51" s="15" t="s">
        <v>980</v>
      </c>
      <c r="C51" s="15" t="s">
        <v>741</v>
      </c>
      <c r="D51" s="15" t="s">
        <v>964</v>
      </c>
      <c r="E51" s="240"/>
      <c r="F51" s="146" t="s">
        <v>1536</v>
      </c>
      <c r="G51" s="237">
        <v>3</v>
      </c>
      <c r="H51" s="240"/>
      <c r="I51" s="237"/>
      <c r="J51" s="240"/>
      <c r="K51" s="242"/>
      <c r="L51" s="242">
        <f t="shared" si="0"/>
        <v>3</v>
      </c>
      <c r="M51" s="117"/>
      <c r="P51" s="123"/>
    </row>
    <row r="52" spans="1:16" s="95" customFormat="1" ht="12.75">
      <c r="A52" s="92">
        <v>46</v>
      </c>
      <c r="B52" s="92" t="s">
        <v>1255</v>
      </c>
      <c r="C52" s="92" t="s">
        <v>1253</v>
      </c>
      <c r="D52" s="138"/>
      <c r="E52" s="138" t="s">
        <v>1254</v>
      </c>
      <c r="F52" s="124"/>
      <c r="G52" s="92"/>
      <c r="H52" s="143" t="s">
        <v>1250</v>
      </c>
      <c r="I52" s="110">
        <v>0.5</v>
      </c>
      <c r="J52" s="92"/>
      <c r="K52" s="110"/>
      <c r="L52" s="242">
        <f t="shared" si="0"/>
        <v>0.5</v>
      </c>
      <c r="M52" s="33"/>
      <c r="P52" s="123"/>
    </row>
    <row r="53" spans="1:15" ht="12.75">
      <c r="A53" s="237">
        <v>47</v>
      </c>
      <c r="B53" s="15" t="s">
        <v>601</v>
      </c>
      <c r="C53" s="237" t="s">
        <v>409</v>
      </c>
      <c r="D53" s="92"/>
      <c r="E53" s="15" t="s">
        <v>536</v>
      </c>
      <c r="F53" s="237"/>
      <c r="G53" s="237"/>
      <c r="H53" s="237"/>
      <c r="I53" s="237"/>
      <c r="J53" s="241" t="s">
        <v>574</v>
      </c>
      <c r="K53" s="242">
        <v>0.75</v>
      </c>
      <c r="L53" s="242">
        <f t="shared" si="0"/>
        <v>0.75</v>
      </c>
      <c r="M53" s="117"/>
      <c r="N53" s="4"/>
      <c r="O53" s="95"/>
    </row>
    <row r="54" spans="1:15" ht="12.75">
      <c r="A54" s="92">
        <v>48</v>
      </c>
      <c r="B54" s="144" t="s">
        <v>1322</v>
      </c>
      <c r="C54" s="92" t="s">
        <v>171</v>
      </c>
      <c r="D54" s="138" t="s">
        <v>1323</v>
      </c>
      <c r="E54" s="138"/>
      <c r="F54" s="124"/>
      <c r="G54" s="92"/>
      <c r="H54" s="92" t="s">
        <v>1129</v>
      </c>
      <c r="I54" s="110">
        <v>0.5</v>
      </c>
      <c r="J54" s="92"/>
      <c r="K54" s="110"/>
      <c r="L54" s="242">
        <f t="shared" si="0"/>
        <v>0.5</v>
      </c>
      <c r="M54" s="33"/>
      <c r="N54" s="4"/>
      <c r="O54" s="95"/>
    </row>
    <row r="55" spans="1:13" s="95" customFormat="1" ht="12.75">
      <c r="A55" s="237">
        <v>49</v>
      </c>
      <c r="B55" s="15" t="s">
        <v>500</v>
      </c>
      <c r="C55" s="241" t="s">
        <v>171</v>
      </c>
      <c r="D55" s="92"/>
      <c r="E55" s="15" t="s">
        <v>535</v>
      </c>
      <c r="F55" s="248"/>
      <c r="G55" s="237"/>
      <c r="H55" s="237"/>
      <c r="I55" s="246"/>
      <c r="J55" s="242" t="s">
        <v>178</v>
      </c>
      <c r="K55" s="242">
        <v>0.75</v>
      </c>
      <c r="L55" s="242">
        <f t="shared" si="0"/>
        <v>0.75</v>
      </c>
      <c r="M55" s="117"/>
    </row>
    <row r="56" spans="1:16" s="95" customFormat="1" ht="12.75">
      <c r="A56" s="92">
        <v>50</v>
      </c>
      <c r="B56" s="237" t="s">
        <v>170</v>
      </c>
      <c r="C56" s="237" t="s">
        <v>171</v>
      </c>
      <c r="D56" s="237"/>
      <c r="E56" s="239" t="s">
        <v>175</v>
      </c>
      <c r="F56" s="249"/>
      <c r="G56" s="237"/>
      <c r="H56" s="237"/>
      <c r="I56" s="242"/>
      <c r="J56" s="242" t="s">
        <v>178</v>
      </c>
      <c r="K56" s="242">
        <v>0.75</v>
      </c>
      <c r="L56" s="242">
        <f t="shared" si="0"/>
        <v>0.75</v>
      </c>
      <c r="M56" s="117"/>
      <c r="P56" s="112"/>
    </row>
    <row r="57" spans="1:13" s="95" customFormat="1" ht="12.75">
      <c r="A57" s="237">
        <v>51</v>
      </c>
      <c r="B57" s="15" t="s">
        <v>520</v>
      </c>
      <c r="C57" s="109" t="s">
        <v>561</v>
      </c>
      <c r="D57" s="94"/>
      <c r="E57" s="15" t="s">
        <v>541</v>
      </c>
      <c r="F57" s="111"/>
      <c r="G57" s="110"/>
      <c r="H57" s="15"/>
      <c r="I57" s="92"/>
      <c r="J57" s="237" t="s">
        <v>177</v>
      </c>
      <c r="K57" s="242">
        <v>0.6</v>
      </c>
      <c r="L57" s="242">
        <f t="shared" si="0"/>
        <v>0.6</v>
      </c>
      <c r="M57" s="33"/>
    </row>
    <row r="58" spans="1:16" s="95" customFormat="1" ht="12.75">
      <c r="A58" s="92">
        <v>52</v>
      </c>
      <c r="B58" s="15" t="s">
        <v>495</v>
      </c>
      <c r="C58" s="237" t="s">
        <v>565</v>
      </c>
      <c r="D58" s="15" t="s">
        <v>540</v>
      </c>
      <c r="E58" s="238"/>
      <c r="F58" s="239"/>
      <c r="G58" s="237"/>
      <c r="H58" s="237"/>
      <c r="I58" s="242"/>
      <c r="J58" s="242" t="s">
        <v>178</v>
      </c>
      <c r="K58" s="242">
        <v>0.75</v>
      </c>
      <c r="L58" s="242">
        <f t="shared" si="0"/>
        <v>0.75</v>
      </c>
      <c r="M58" s="117"/>
      <c r="P58" s="123"/>
    </row>
    <row r="59" spans="1:13" s="95" customFormat="1" ht="12.75">
      <c r="A59" s="237">
        <v>53</v>
      </c>
      <c r="B59" s="15" t="s">
        <v>491</v>
      </c>
      <c r="C59" s="237" t="s">
        <v>36</v>
      </c>
      <c r="D59" s="92"/>
      <c r="E59" s="15" t="s">
        <v>537</v>
      </c>
      <c r="F59" s="237"/>
      <c r="G59" s="237"/>
      <c r="H59" s="237"/>
      <c r="I59" s="237"/>
      <c r="J59" s="237" t="s">
        <v>177</v>
      </c>
      <c r="K59" s="242">
        <v>0.6</v>
      </c>
      <c r="L59" s="242">
        <f t="shared" si="0"/>
        <v>0.6</v>
      </c>
      <c r="M59" s="117"/>
    </row>
    <row r="60" spans="1:13" s="95" customFormat="1" ht="12.75">
      <c r="A60" s="92">
        <v>54</v>
      </c>
      <c r="B60" s="92" t="s">
        <v>991</v>
      </c>
      <c r="C60" s="92" t="s">
        <v>36</v>
      </c>
      <c r="D60" s="138"/>
      <c r="E60" s="92" t="s">
        <v>1593</v>
      </c>
      <c r="F60" s="146" t="s">
        <v>997</v>
      </c>
      <c r="G60" s="237">
        <v>1</v>
      </c>
      <c r="H60" s="92"/>
      <c r="I60" s="110"/>
      <c r="J60" s="92"/>
      <c r="K60" s="110"/>
      <c r="L60" s="242">
        <f t="shared" si="0"/>
        <v>1</v>
      </c>
      <c r="M60" s="33"/>
    </row>
    <row r="61" spans="1:13" s="95" customFormat="1" ht="12.75">
      <c r="A61" s="237">
        <v>55</v>
      </c>
      <c r="B61" s="240" t="s">
        <v>182</v>
      </c>
      <c r="C61" s="240" t="s">
        <v>181</v>
      </c>
      <c r="D61" s="240"/>
      <c r="E61" s="238" t="s">
        <v>189</v>
      </c>
      <c r="F61" s="245"/>
      <c r="G61" s="237"/>
      <c r="H61" s="237"/>
      <c r="I61" s="237"/>
      <c r="J61" s="242" t="s">
        <v>178</v>
      </c>
      <c r="K61" s="242">
        <v>0.75</v>
      </c>
      <c r="L61" s="242">
        <f t="shared" si="0"/>
        <v>0.75</v>
      </c>
      <c r="M61" s="119"/>
    </row>
    <row r="62" spans="1:16" ht="12.75">
      <c r="A62" s="92">
        <v>56</v>
      </c>
      <c r="B62" s="15" t="s">
        <v>603</v>
      </c>
      <c r="C62" s="237" t="s">
        <v>181</v>
      </c>
      <c r="D62" s="92"/>
      <c r="E62" s="15" t="s">
        <v>547</v>
      </c>
      <c r="F62" s="237"/>
      <c r="G62" s="237"/>
      <c r="H62" s="240"/>
      <c r="I62" s="237"/>
      <c r="J62" s="237" t="s">
        <v>357</v>
      </c>
      <c r="K62" s="242">
        <v>1.5</v>
      </c>
      <c r="L62" s="242">
        <f t="shared" si="0"/>
        <v>1.5</v>
      </c>
      <c r="M62" s="117"/>
      <c r="N62" s="95"/>
      <c r="O62" s="95"/>
      <c r="P62" s="95"/>
    </row>
    <row r="63" spans="1:14" s="95" customFormat="1" ht="12.75">
      <c r="A63" s="237">
        <v>57</v>
      </c>
      <c r="B63" s="15" t="s">
        <v>603</v>
      </c>
      <c r="C63" s="237" t="s">
        <v>181</v>
      </c>
      <c r="D63" s="92"/>
      <c r="E63" s="15" t="s">
        <v>549</v>
      </c>
      <c r="F63" s="237"/>
      <c r="G63" s="237"/>
      <c r="H63" s="240"/>
      <c r="I63" s="237"/>
      <c r="J63" s="237" t="s">
        <v>177</v>
      </c>
      <c r="K63" s="242">
        <v>0.6</v>
      </c>
      <c r="L63" s="242">
        <f t="shared" si="0"/>
        <v>0.6</v>
      </c>
      <c r="M63" s="117"/>
      <c r="N63" s="123"/>
    </row>
    <row r="64" spans="1:13" s="95" customFormat="1" ht="12.75">
      <c r="A64" s="92">
        <v>58</v>
      </c>
      <c r="B64" s="15" t="s">
        <v>598</v>
      </c>
      <c r="C64" s="237" t="s">
        <v>291</v>
      </c>
      <c r="D64" s="92"/>
      <c r="E64" s="15" t="s">
        <v>556</v>
      </c>
      <c r="F64" s="239"/>
      <c r="G64" s="237"/>
      <c r="H64" s="240"/>
      <c r="I64" s="242"/>
      <c r="J64" s="240" t="s">
        <v>251</v>
      </c>
      <c r="K64" s="242">
        <v>1</v>
      </c>
      <c r="L64" s="242">
        <f t="shared" si="0"/>
        <v>1</v>
      </c>
      <c r="M64" s="119"/>
    </row>
    <row r="65" spans="1:13" s="95" customFormat="1" ht="12.75">
      <c r="A65" s="237">
        <v>59</v>
      </c>
      <c r="B65" s="144" t="s">
        <v>1393</v>
      </c>
      <c r="C65" s="92" t="s">
        <v>291</v>
      </c>
      <c r="D65" s="138"/>
      <c r="E65" s="138" t="s">
        <v>1394</v>
      </c>
      <c r="F65" s="124"/>
      <c r="G65" s="92"/>
      <c r="H65" s="92" t="s">
        <v>1129</v>
      </c>
      <c r="I65" s="110">
        <v>0.5</v>
      </c>
      <c r="J65" s="92"/>
      <c r="K65" s="110"/>
      <c r="L65" s="242">
        <f t="shared" si="0"/>
        <v>0.5</v>
      </c>
      <c r="M65" s="33"/>
    </row>
    <row r="66" spans="1:15" s="95" customFormat="1" ht="12.75">
      <c r="A66" s="92">
        <v>60</v>
      </c>
      <c r="B66" s="92" t="s">
        <v>1608</v>
      </c>
      <c r="C66" s="92" t="s">
        <v>291</v>
      </c>
      <c r="D66" s="92" t="s">
        <v>899</v>
      </c>
      <c r="E66" s="92"/>
      <c r="F66" s="146"/>
      <c r="G66" s="92"/>
      <c r="H66" s="15"/>
      <c r="I66" s="92"/>
      <c r="J66" s="92" t="s">
        <v>1609</v>
      </c>
      <c r="K66" s="92">
        <v>1</v>
      </c>
      <c r="L66" s="242">
        <f t="shared" si="0"/>
        <v>1</v>
      </c>
      <c r="M66" s="92"/>
      <c r="N66" s="4"/>
      <c r="O66" s="112"/>
    </row>
    <row r="67" spans="1:13" s="95" customFormat="1" ht="12.75">
      <c r="A67" s="237">
        <v>61</v>
      </c>
      <c r="B67" s="144" t="s">
        <v>1328</v>
      </c>
      <c r="C67" s="92" t="s">
        <v>57</v>
      </c>
      <c r="D67" s="138"/>
      <c r="E67" s="138" t="s">
        <v>1329</v>
      </c>
      <c r="F67" s="124">
        <v>44398</v>
      </c>
      <c r="G67" s="92">
        <v>1</v>
      </c>
      <c r="H67" s="92" t="s">
        <v>1129</v>
      </c>
      <c r="I67" s="110">
        <v>0.5</v>
      </c>
      <c r="J67" s="92"/>
      <c r="K67" s="110"/>
      <c r="L67" s="242">
        <f t="shared" si="0"/>
        <v>1.5</v>
      </c>
      <c r="M67" s="33"/>
    </row>
    <row r="68" spans="1:13" s="95" customFormat="1" ht="12.75">
      <c r="A68" s="92">
        <v>62</v>
      </c>
      <c r="B68" s="15" t="s">
        <v>992</v>
      </c>
      <c r="C68" s="15" t="s">
        <v>57</v>
      </c>
      <c r="D68" s="15" t="s">
        <v>993</v>
      </c>
      <c r="E68" s="138"/>
      <c r="F68" s="146" t="s">
        <v>997</v>
      </c>
      <c r="G68" s="237">
        <v>1</v>
      </c>
      <c r="H68" s="92"/>
      <c r="I68" s="110"/>
      <c r="J68" s="92"/>
      <c r="K68" s="110"/>
      <c r="L68" s="242">
        <f t="shared" si="0"/>
        <v>1</v>
      </c>
      <c r="M68" s="33"/>
    </row>
    <row r="69" spans="1:15" s="95" customFormat="1" ht="12.75">
      <c r="A69" s="237">
        <v>63</v>
      </c>
      <c r="B69" s="237" t="s">
        <v>206</v>
      </c>
      <c r="C69" s="237" t="s">
        <v>74</v>
      </c>
      <c r="D69" s="238"/>
      <c r="E69" s="238" t="s">
        <v>203</v>
      </c>
      <c r="F69" s="237"/>
      <c r="G69" s="237"/>
      <c r="H69" s="237"/>
      <c r="I69" s="237"/>
      <c r="J69" s="237" t="s">
        <v>177</v>
      </c>
      <c r="K69" s="241">
        <v>0.6</v>
      </c>
      <c r="L69" s="242">
        <f t="shared" si="0"/>
        <v>0.6</v>
      </c>
      <c r="M69" s="117"/>
      <c r="O69" s="123"/>
    </row>
    <row r="70" spans="1:13" s="95" customFormat="1" ht="12.75">
      <c r="A70" s="92">
        <v>64</v>
      </c>
      <c r="B70" s="240" t="s">
        <v>216</v>
      </c>
      <c r="C70" s="237" t="s">
        <v>74</v>
      </c>
      <c r="D70" s="243"/>
      <c r="E70" s="238" t="s">
        <v>205</v>
      </c>
      <c r="F70" s="245"/>
      <c r="G70" s="240"/>
      <c r="H70" s="237"/>
      <c r="I70" s="246"/>
      <c r="J70" s="237" t="s">
        <v>176</v>
      </c>
      <c r="K70" s="242">
        <v>0.75</v>
      </c>
      <c r="L70" s="242">
        <f t="shared" si="0"/>
        <v>0.75</v>
      </c>
      <c r="M70" s="117"/>
    </row>
    <row r="71" spans="1:13" s="95" customFormat="1" ht="12.75">
      <c r="A71" s="237">
        <v>65</v>
      </c>
      <c r="B71" s="15" t="s">
        <v>604</v>
      </c>
      <c r="C71" s="237" t="s">
        <v>375</v>
      </c>
      <c r="D71" s="92"/>
      <c r="E71" s="15" t="s">
        <v>549</v>
      </c>
      <c r="F71" s="237"/>
      <c r="G71" s="237"/>
      <c r="H71" s="237"/>
      <c r="I71" s="246"/>
      <c r="J71" s="237" t="s">
        <v>177</v>
      </c>
      <c r="K71" s="242">
        <v>0.6</v>
      </c>
      <c r="L71" s="242">
        <f aca="true" t="shared" si="1" ref="L71:L134">K71+I71+G71</f>
        <v>0.6</v>
      </c>
      <c r="M71" s="117"/>
    </row>
    <row r="72" spans="1:13" s="95" customFormat="1" ht="12.75">
      <c r="A72" s="92">
        <v>66</v>
      </c>
      <c r="B72" s="15" t="s">
        <v>513</v>
      </c>
      <c r="C72" s="237" t="s">
        <v>39</v>
      </c>
      <c r="D72" s="15" t="s">
        <v>543</v>
      </c>
      <c r="E72" s="238"/>
      <c r="F72" s="239"/>
      <c r="G72" s="237"/>
      <c r="H72" s="240"/>
      <c r="I72" s="242"/>
      <c r="J72" s="237" t="s">
        <v>177</v>
      </c>
      <c r="K72" s="242">
        <v>0.6</v>
      </c>
      <c r="L72" s="242">
        <f t="shared" si="1"/>
        <v>0.6</v>
      </c>
      <c r="M72" s="117"/>
    </row>
    <row r="73" spans="1:13" s="95" customFormat="1" ht="12.75">
      <c r="A73" s="237">
        <v>67</v>
      </c>
      <c r="B73" s="15" t="s">
        <v>510</v>
      </c>
      <c r="C73" s="237" t="s">
        <v>39</v>
      </c>
      <c r="D73" s="92"/>
      <c r="E73" s="15" t="s">
        <v>545</v>
      </c>
      <c r="F73" s="237"/>
      <c r="G73" s="237"/>
      <c r="H73" s="237"/>
      <c r="I73" s="237"/>
      <c r="J73" s="242" t="s">
        <v>178</v>
      </c>
      <c r="K73" s="242">
        <v>0.75</v>
      </c>
      <c r="L73" s="242">
        <f t="shared" si="1"/>
        <v>0.75</v>
      </c>
      <c r="M73" s="117"/>
    </row>
    <row r="74" spans="1:15" s="95" customFormat="1" ht="12.75">
      <c r="A74" s="92">
        <v>68</v>
      </c>
      <c r="B74" s="240" t="s">
        <v>213</v>
      </c>
      <c r="C74" s="240" t="s">
        <v>39</v>
      </c>
      <c r="D74" s="243"/>
      <c r="E74" s="238" t="s">
        <v>205</v>
      </c>
      <c r="F74" s="237"/>
      <c r="G74" s="240"/>
      <c r="H74" s="92" t="s">
        <v>1129</v>
      </c>
      <c r="I74" s="242">
        <v>0.5</v>
      </c>
      <c r="J74" s="237" t="s">
        <v>176</v>
      </c>
      <c r="K74" s="242">
        <v>0.75</v>
      </c>
      <c r="L74" s="242">
        <f t="shared" si="1"/>
        <v>1.25</v>
      </c>
      <c r="M74" s="117"/>
      <c r="O74" s="112"/>
    </row>
    <row r="75" spans="1:13" s="95" customFormat="1" ht="12.75">
      <c r="A75" s="237">
        <v>69</v>
      </c>
      <c r="B75" s="144" t="s">
        <v>1345</v>
      </c>
      <c r="C75" s="92" t="s">
        <v>39</v>
      </c>
      <c r="D75" s="138" t="s">
        <v>1346</v>
      </c>
      <c r="E75" s="138"/>
      <c r="F75" s="124"/>
      <c r="G75" s="92"/>
      <c r="H75" s="92" t="s">
        <v>1313</v>
      </c>
      <c r="I75" s="110">
        <v>0.1</v>
      </c>
      <c r="J75" s="92"/>
      <c r="K75" s="110"/>
      <c r="L75" s="242">
        <f t="shared" si="1"/>
        <v>0.1</v>
      </c>
      <c r="M75" s="33"/>
    </row>
    <row r="76" spans="1:16" s="95" customFormat="1" ht="12.75">
      <c r="A76" s="92">
        <v>70</v>
      </c>
      <c r="B76" s="237" t="s">
        <v>222</v>
      </c>
      <c r="C76" s="237" t="s">
        <v>39</v>
      </c>
      <c r="D76" s="238"/>
      <c r="E76" s="238" t="s">
        <v>228</v>
      </c>
      <c r="F76" s="237"/>
      <c r="G76" s="237"/>
      <c r="H76" s="240"/>
      <c r="I76" s="237"/>
      <c r="J76" s="237" t="s">
        <v>177</v>
      </c>
      <c r="K76" s="242">
        <v>0.6</v>
      </c>
      <c r="L76" s="242">
        <f t="shared" si="1"/>
        <v>0.6</v>
      </c>
      <c r="M76" s="117"/>
      <c r="P76" s="112"/>
    </row>
    <row r="77" spans="1:16" s="95" customFormat="1" ht="12.75">
      <c r="A77" s="237">
        <v>71</v>
      </c>
      <c r="B77" s="94" t="s">
        <v>1439</v>
      </c>
      <c r="C77" s="94" t="s">
        <v>39</v>
      </c>
      <c r="D77" s="141"/>
      <c r="E77" s="141" t="s">
        <v>1440</v>
      </c>
      <c r="F77" s="124"/>
      <c r="G77" s="92"/>
      <c r="H77" s="92" t="s">
        <v>1441</v>
      </c>
      <c r="I77" s="110">
        <v>0.25</v>
      </c>
      <c r="J77" s="92"/>
      <c r="K77" s="110"/>
      <c r="L77" s="242">
        <f t="shared" si="1"/>
        <v>0.25</v>
      </c>
      <c r="M77" s="33"/>
      <c r="P77" s="112"/>
    </row>
    <row r="78" spans="1:16" s="95" customFormat="1" ht="12.75">
      <c r="A78" s="92">
        <v>72</v>
      </c>
      <c r="B78" s="15" t="s">
        <v>599</v>
      </c>
      <c r="C78" s="237" t="s">
        <v>39</v>
      </c>
      <c r="D78" s="92"/>
      <c r="E78" s="15" t="s">
        <v>556</v>
      </c>
      <c r="F78" s="239"/>
      <c r="G78" s="237"/>
      <c r="H78" s="237"/>
      <c r="I78" s="242"/>
      <c r="J78" s="240" t="s">
        <v>251</v>
      </c>
      <c r="K78" s="242">
        <v>1</v>
      </c>
      <c r="L78" s="242">
        <f t="shared" si="1"/>
        <v>1</v>
      </c>
      <c r="M78" s="117"/>
      <c r="P78" s="112"/>
    </row>
    <row r="79" spans="1:13" s="95" customFormat="1" ht="12.75">
      <c r="A79" s="237">
        <v>73</v>
      </c>
      <c r="B79" s="144" t="s">
        <v>1369</v>
      </c>
      <c r="C79" s="92" t="s">
        <v>62</v>
      </c>
      <c r="D79" s="138" t="s">
        <v>1359</v>
      </c>
      <c r="E79" s="138"/>
      <c r="F79" s="124"/>
      <c r="G79" s="92"/>
      <c r="H79" s="92" t="s">
        <v>1129</v>
      </c>
      <c r="I79" s="110">
        <v>0.5</v>
      </c>
      <c r="J79" s="237" t="s">
        <v>251</v>
      </c>
      <c r="K79" s="110">
        <v>1</v>
      </c>
      <c r="L79" s="242">
        <f t="shared" si="1"/>
        <v>1.5</v>
      </c>
      <c r="M79" s="33"/>
    </row>
    <row r="80" spans="1:13" s="95" customFormat="1" ht="12.75">
      <c r="A80" s="92">
        <v>74</v>
      </c>
      <c r="B80" s="144" t="s">
        <v>1338</v>
      </c>
      <c r="C80" s="92" t="s">
        <v>62</v>
      </c>
      <c r="D80" s="138" t="s">
        <v>749</v>
      </c>
      <c r="E80" s="138"/>
      <c r="F80" s="124"/>
      <c r="G80" s="92"/>
      <c r="H80" s="92" t="s">
        <v>1315</v>
      </c>
      <c r="I80" s="110">
        <v>0.125</v>
      </c>
      <c r="J80" s="92"/>
      <c r="K80" s="110"/>
      <c r="L80" s="242">
        <f t="shared" si="1"/>
        <v>0.125</v>
      </c>
      <c r="M80" s="33"/>
    </row>
    <row r="81" spans="1:13" s="95" customFormat="1" ht="12.75">
      <c r="A81" s="237">
        <v>75</v>
      </c>
      <c r="B81" s="15" t="s">
        <v>597</v>
      </c>
      <c r="C81" s="237" t="s">
        <v>62</v>
      </c>
      <c r="D81" s="15" t="s">
        <v>531</v>
      </c>
      <c r="E81" s="237"/>
      <c r="F81" s="237"/>
      <c r="G81" s="237"/>
      <c r="H81" s="240"/>
      <c r="I81" s="237"/>
      <c r="J81" s="237" t="s">
        <v>177</v>
      </c>
      <c r="K81" s="242">
        <v>0.6</v>
      </c>
      <c r="L81" s="242">
        <f t="shared" si="1"/>
        <v>0.6</v>
      </c>
      <c r="M81" s="117"/>
    </row>
    <row r="82" spans="1:13" s="95" customFormat="1" ht="12.75">
      <c r="A82" s="92">
        <v>76</v>
      </c>
      <c r="B82" s="15" t="s">
        <v>490</v>
      </c>
      <c r="C82" s="237" t="s">
        <v>62</v>
      </c>
      <c r="D82" s="92"/>
      <c r="E82" s="15" t="s">
        <v>537</v>
      </c>
      <c r="F82" s="237"/>
      <c r="G82" s="237"/>
      <c r="H82" s="240"/>
      <c r="I82" s="237"/>
      <c r="J82" s="237" t="s">
        <v>177</v>
      </c>
      <c r="K82" s="242">
        <v>0.6</v>
      </c>
      <c r="L82" s="242">
        <f t="shared" si="1"/>
        <v>0.6</v>
      </c>
      <c r="M82" s="117"/>
    </row>
    <row r="83" spans="1:16" s="95" customFormat="1" ht="12.75">
      <c r="A83" s="237">
        <v>77</v>
      </c>
      <c r="B83" s="92" t="s">
        <v>1391</v>
      </c>
      <c r="C83" s="92" t="s">
        <v>62</v>
      </c>
      <c r="D83" s="138" t="s">
        <v>1392</v>
      </c>
      <c r="E83" s="138"/>
      <c r="F83" s="124"/>
      <c r="G83" s="92"/>
      <c r="H83" s="92" t="s">
        <v>1129</v>
      </c>
      <c r="I83" s="110">
        <v>0.5</v>
      </c>
      <c r="J83" s="246" t="s">
        <v>573</v>
      </c>
      <c r="K83" s="110">
        <v>1</v>
      </c>
      <c r="L83" s="242">
        <f t="shared" si="1"/>
        <v>1.5</v>
      </c>
      <c r="M83" s="33"/>
      <c r="P83" s="123"/>
    </row>
    <row r="84" spans="1:16" s="95" customFormat="1" ht="12.75">
      <c r="A84" s="92">
        <v>78</v>
      </c>
      <c r="B84" s="15" t="s">
        <v>482</v>
      </c>
      <c r="C84" s="241" t="s">
        <v>62</v>
      </c>
      <c r="D84" s="15" t="s">
        <v>534</v>
      </c>
      <c r="E84" s="240"/>
      <c r="F84" s="241"/>
      <c r="G84" s="237"/>
      <c r="H84" s="240"/>
      <c r="I84" s="242"/>
      <c r="J84" s="92" t="s">
        <v>251</v>
      </c>
      <c r="K84" s="242">
        <v>1</v>
      </c>
      <c r="L84" s="242">
        <f t="shared" si="1"/>
        <v>1</v>
      </c>
      <c r="M84" s="117"/>
      <c r="P84" s="123"/>
    </row>
    <row r="85" spans="1:16" s="95" customFormat="1" ht="12.75">
      <c r="A85" s="237">
        <v>79</v>
      </c>
      <c r="B85" s="92" t="s">
        <v>1324</v>
      </c>
      <c r="C85" s="92" t="s">
        <v>42</v>
      </c>
      <c r="D85" s="92"/>
      <c r="E85" s="138" t="s">
        <v>1325</v>
      </c>
      <c r="F85" s="124"/>
      <c r="G85" s="92"/>
      <c r="H85" s="92" t="s">
        <v>1314</v>
      </c>
      <c r="I85" s="110">
        <v>0.25</v>
      </c>
      <c r="J85" s="92"/>
      <c r="K85" s="110"/>
      <c r="L85" s="242">
        <f t="shared" si="1"/>
        <v>0.25</v>
      </c>
      <c r="M85" s="33"/>
      <c r="P85" s="123"/>
    </row>
    <row r="86" spans="1:16" s="95" customFormat="1" ht="12.75">
      <c r="A86" s="92">
        <v>80</v>
      </c>
      <c r="B86" s="15" t="s">
        <v>507</v>
      </c>
      <c r="C86" s="237" t="s">
        <v>43</v>
      </c>
      <c r="D86" s="92"/>
      <c r="E86" s="15" t="s">
        <v>545</v>
      </c>
      <c r="F86" s="237"/>
      <c r="G86" s="237"/>
      <c r="H86" s="237"/>
      <c r="I86" s="237"/>
      <c r="J86" s="242" t="s">
        <v>178</v>
      </c>
      <c r="K86" s="242">
        <v>0.75</v>
      </c>
      <c r="L86" s="242">
        <f t="shared" si="1"/>
        <v>0.75</v>
      </c>
      <c r="M86" s="117"/>
      <c r="P86" s="123"/>
    </row>
    <row r="87" spans="1:16" s="95" customFormat="1" ht="12.75">
      <c r="A87" s="237">
        <v>81</v>
      </c>
      <c r="B87" s="15" t="s">
        <v>478</v>
      </c>
      <c r="C87" s="237" t="s">
        <v>43</v>
      </c>
      <c r="D87" s="15" t="s">
        <v>531</v>
      </c>
      <c r="E87" s="238"/>
      <c r="F87" s="239"/>
      <c r="G87" s="237"/>
      <c r="H87" s="237"/>
      <c r="I87" s="242"/>
      <c r="J87" s="242" t="s">
        <v>573</v>
      </c>
      <c r="K87" s="242">
        <v>1</v>
      </c>
      <c r="L87" s="242">
        <f t="shared" si="1"/>
        <v>1</v>
      </c>
      <c r="M87" s="117"/>
      <c r="O87" s="123"/>
      <c r="P87" s="123"/>
    </row>
    <row r="88" spans="1:16" s="95" customFormat="1" ht="12.75">
      <c r="A88" s="92">
        <v>82</v>
      </c>
      <c r="B88" s="237" t="s">
        <v>51</v>
      </c>
      <c r="C88" s="237" t="s">
        <v>43</v>
      </c>
      <c r="D88" s="238"/>
      <c r="E88" s="238" t="s">
        <v>155</v>
      </c>
      <c r="F88" s="237"/>
      <c r="G88" s="237"/>
      <c r="H88" s="237"/>
      <c r="I88" s="242"/>
      <c r="J88" s="240" t="s">
        <v>197</v>
      </c>
      <c r="K88" s="242">
        <v>1.5</v>
      </c>
      <c r="L88" s="242">
        <f t="shared" si="1"/>
        <v>1.5</v>
      </c>
      <c r="M88" s="117"/>
      <c r="P88" s="123"/>
    </row>
    <row r="89" spans="1:16" s="95" customFormat="1" ht="12.75">
      <c r="A89" s="237">
        <v>83</v>
      </c>
      <c r="B89" s="144" t="s">
        <v>1375</v>
      </c>
      <c r="C89" s="92" t="s">
        <v>43</v>
      </c>
      <c r="D89" s="138" t="s">
        <v>1374</v>
      </c>
      <c r="E89" s="138"/>
      <c r="F89" s="124"/>
      <c r="G89" s="92"/>
      <c r="H89" s="92" t="s">
        <v>1129</v>
      </c>
      <c r="I89" s="110">
        <v>0.5</v>
      </c>
      <c r="J89" s="92"/>
      <c r="K89" s="110"/>
      <c r="L89" s="242">
        <f t="shared" si="1"/>
        <v>0.5</v>
      </c>
      <c r="M89" s="33"/>
      <c r="O89" s="123"/>
      <c r="P89" s="123"/>
    </row>
    <row r="90" spans="1:16" s="95" customFormat="1" ht="12.75">
      <c r="A90" s="92">
        <v>84</v>
      </c>
      <c r="B90" s="15" t="s">
        <v>511</v>
      </c>
      <c r="C90" s="237" t="s">
        <v>303</v>
      </c>
      <c r="D90" s="15" t="s">
        <v>546</v>
      </c>
      <c r="E90" s="239"/>
      <c r="F90" s="237"/>
      <c r="G90" s="237"/>
      <c r="H90" s="237"/>
      <c r="I90" s="237"/>
      <c r="J90" s="237" t="s">
        <v>177</v>
      </c>
      <c r="K90" s="242">
        <v>0.6</v>
      </c>
      <c r="L90" s="242">
        <f t="shared" si="1"/>
        <v>0.6</v>
      </c>
      <c r="M90" s="119"/>
      <c r="O90" s="112"/>
      <c r="P90" s="123"/>
    </row>
    <row r="91" spans="1:16" s="95" customFormat="1" ht="12.75">
      <c r="A91" s="237">
        <v>85</v>
      </c>
      <c r="B91" s="15" t="s">
        <v>519</v>
      </c>
      <c r="C91" s="237" t="s">
        <v>303</v>
      </c>
      <c r="D91" s="94"/>
      <c r="E91" s="15" t="s">
        <v>541</v>
      </c>
      <c r="F91" s="237"/>
      <c r="G91" s="237"/>
      <c r="H91" s="237"/>
      <c r="I91" s="237"/>
      <c r="J91" s="237" t="s">
        <v>177</v>
      </c>
      <c r="K91" s="242">
        <v>0.6</v>
      </c>
      <c r="L91" s="242">
        <f t="shared" si="1"/>
        <v>0.6</v>
      </c>
      <c r="M91" s="117"/>
      <c r="P91" s="123"/>
    </row>
    <row r="92" spans="1:16" s="95" customFormat="1" ht="12.75">
      <c r="A92" s="92">
        <v>86</v>
      </c>
      <c r="B92" s="92" t="s">
        <v>380</v>
      </c>
      <c r="C92" s="92" t="s">
        <v>303</v>
      </c>
      <c r="D92" s="138" t="s">
        <v>1351</v>
      </c>
      <c r="E92" s="140"/>
      <c r="F92" s="124"/>
      <c r="G92" s="92"/>
      <c r="H92" s="92"/>
      <c r="I92" s="110"/>
      <c r="J92" s="92" t="s">
        <v>1614</v>
      </c>
      <c r="K92" s="92">
        <v>1.33</v>
      </c>
      <c r="L92" s="242">
        <f t="shared" si="1"/>
        <v>1.33</v>
      </c>
      <c r="M92" s="92"/>
      <c r="N92" s="4"/>
      <c r="P92" s="123"/>
    </row>
    <row r="93" spans="1:16" s="95" customFormat="1" ht="12.75">
      <c r="A93" s="237">
        <v>87</v>
      </c>
      <c r="B93" s="15" t="s">
        <v>380</v>
      </c>
      <c r="C93" s="237" t="s">
        <v>303</v>
      </c>
      <c r="D93" s="15" t="s">
        <v>531</v>
      </c>
      <c r="E93" s="237"/>
      <c r="F93" s="237"/>
      <c r="G93" s="237"/>
      <c r="H93" s="240"/>
      <c r="I93" s="237"/>
      <c r="J93" s="237" t="s">
        <v>177</v>
      </c>
      <c r="K93" s="242">
        <v>0.6</v>
      </c>
      <c r="L93" s="242">
        <f t="shared" si="1"/>
        <v>0.6</v>
      </c>
      <c r="M93" s="117"/>
      <c r="P93" s="123"/>
    </row>
    <row r="94" spans="1:16" s="95" customFormat="1" ht="12.75">
      <c r="A94" s="92">
        <v>88</v>
      </c>
      <c r="B94" s="15" t="s">
        <v>521</v>
      </c>
      <c r="C94" s="237" t="s">
        <v>44</v>
      </c>
      <c r="D94" s="94"/>
      <c r="E94" s="15" t="s">
        <v>575</v>
      </c>
      <c r="F94" s="237"/>
      <c r="G94" s="237"/>
      <c r="H94" s="237"/>
      <c r="I94" s="237"/>
      <c r="J94" s="237" t="s">
        <v>177</v>
      </c>
      <c r="K94" s="242">
        <v>0.6</v>
      </c>
      <c r="L94" s="242">
        <f t="shared" si="1"/>
        <v>0.6</v>
      </c>
      <c r="M94" s="117"/>
      <c r="P94" s="123"/>
    </row>
    <row r="95" spans="1:16" s="95" customFormat="1" ht="12.75">
      <c r="A95" s="237">
        <v>89</v>
      </c>
      <c r="B95" s="15" t="s">
        <v>508</v>
      </c>
      <c r="C95" s="237" t="s">
        <v>44</v>
      </c>
      <c r="D95" s="92"/>
      <c r="E95" s="15" t="s">
        <v>545</v>
      </c>
      <c r="F95" s="237"/>
      <c r="G95" s="237"/>
      <c r="H95" s="237"/>
      <c r="I95" s="237"/>
      <c r="J95" s="242" t="s">
        <v>178</v>
      </c>
      <c r="K95" s="242">
        <v>0.75</v>
      </c>
      <c r="L95" s="242">
        <f t="shared" si="1"/>
        <v>0.75</v>
      </c>
      <c r="M95" s="117"/>
      <c r="P95" s="123"/>
    </row>
    <row r="96" spans="1:16" s="95" customFormat="1" ht="12.75">
      <c r="A96" s="92">
        <v>90</v>
      </c>
      <c r="B96" s="15" t="s">
        <v>994</v>
      </c>
      <c r="C96" s="15" t="s">
        <v>44</v>
      </c>
      <c r="D96" s="15" t="s">
        <v>948</v>
      </c>
      <c r="E96" s="138"/>
      <c r="F96" s="146" t="s">
        <v>997</v>
      </c>
      <c r="G96" s="237">
        <v>1</v>
      </c>
      <c r="H96" s="92"/>
      <c r="I96" s="110"/>
      <c r="J96" s="92"/>
      <c r="K96" s="110"/>
      <c r="L96" s="242">
        <f t="shared" si="1"/>
        <v>1</v>
      </c>
      <c r="M96" s="33"/>
      <c r="P96" s="123"/>
    </row>
    <row r="97" spans="1:14" s="95" customFormat="1" ht="25.5">
      <c r="A97" s="237">
        <v>91</v>
      </c>
      <c r="B97" s="92" t="s">
        <v>1610</v>
      </c>
      <c r="C97" s="92" t="s">
        <v>666</v>
      </c>
      <c r="D97" s="138" t="s">
        <v>899</v>
      </c>
      <c r="E97" s="138"/>
      <c r="F97" s="124"/>
      <c r="G97" s="92"/>
      <c r="H97" s="15"/>
      <c r="I97" s="92"/>
      <c r="J97" s="15" t="s">
        <v>1577</v>
      </c>
      <c r="K97" s="92">
        <v>1</v>
      </c>
      <c r="L97" s="242">
        <f t="shared" si="1"/>
        <v>1</v>
      </c>
      <c r="M97" s="92"/>
      <c r="N97" s="4"/>
    </row>
    <row r="98" spans="1:13" s="95" customFormat="1" ht="12.75">
      <c r="A98" s="92">
        <v>92</v>
      </c>
      <c r="B98" s="144" t="s">
        <v>1365</v>
      </c>
      <c r="C98" s="92" t="s">
        <v>319</v>
      </c>
      <c r="D98" s="138" t="s">
        <v>1366</v>
      </c>
      <c r="E98" s="138"/>
      <c r="F98" s="124"/>
      <c r="G98" s="92"/>
      <c r="H98" s="92" t="s">
        <v>1314</v>
      </c>
      <c r="I98" s="110">
        <v>0.25</v>
      </c>
      <c r="J98" s="92"/>
      <c r="K98" s="110"/>
      <c r="L98" s="242">
        <f t="shared" si="1"/>
        <v>0.25</v>
      </c>
      <c r="M98" s="33"/>
    </row>
    <row r="99" spans="1:15" s="95" customFormat="1" ht="12.75">
      <c r="A99" s="237">
        <v>93</v>
      </c>
      <c r="B99" s="15" t="s">
        <v>953</v>
      </c>
      <c r="C99" s="15" t="s">
        <v>319</v>
      </c>
      <c r="D99" s="138"/>
      <c r="E99" s="92" t="s">
        <v>752</v>
      </c>
      <c r="F99" s="146" t="s">
        <v>957</v>
      </c>
      <c r="G99" s="237">
        <v>1</v>
      </c>
      <c r="H99" s="237"/>
      <c r="I99" s="237"/>
      <c r="J99" s="240"/>
      <c r="K99" s="242"/>
      <c r="L99" s="242">
        <f t="shared" si="1"/>
        <v>1</v>
      </c>
      <c r="M99" s="117"/>
      <c r="O99" s="123"/>
    </row>
    <row r="100" spans="1:16" s="95" customFormat="1" ht="12.75">
      <c r="A100" s="92">
        <v>94</v>
      </c>
      <c r="B100" s="15" t="s">
        <v>989</v>
      </c>
      <c r="C100" s="15" t="s">
        <v>319</v>
      </c>
      <c r="D100" s="138"/>
      <c r="E100" s="15" t="s">
        <v>752</v>
      </c>
      <c r="F100" s="146" t="s">
        <v>997</v>
      </c>
      <c r="G100" s="237">
        <v>1</v>
      </c>
      <c r="H100" s="92"/>
      <c r="I100" s="110"/>
      <c r="J100" s="92"/>
      <c r="K100" s="110"/>
      <c r="L100" s="242">
        <f t="shared" si="1"/>
        <v>1</v>
      </c>
      <c r="M100" s="33"/>
      <c r="P100" s="123"/>
    </row>
    <row r="101" spans="1:16" s="95" customFormat="1" ht="12.75">
      <c r="A101" s="237">
        <v>95</v>
      </c>
      <c r="B101" s="15" t="s">
        <v>498</v>
      </c>
      <c r="C101" s="237" t="s">
        <v>562</v>
      </c>
      <c r="D101" s="15" t="s">
        <v>540</v>
      </c>
      <c r="E101" s="238"/>
      <c r="F101" s="237"/>
      <c r="G101" s="237"/>
      <c r="H101" s="237"/>
      <c r="I101" s="237"/>
      <c r="J101" s="242" t="s">
        <v>315</v>
      </c>
      <c r="K101" s="242">
        <v>1</v>
      </c>
      <c r="L101" s="242">
        <f t="shared" si="1"/>
        <v>1</v>
      </c>
      <c r="M101" s="117"/>
      <c r="P101" s="123"/>
    </row>
    <row r="102" spans="1:16" s="95" customFormat="1" ht="12.75">
      <c r="A102" s="92">
        <v>96</v>
      </c>
      <c r="B102" s="15" t="s">
        <v>612</v>
      </c>
      <c r="C102" s="237" t="s">
        <v>562</v>
      </c>
      <c r="D102" s="15" t="s">
        <v>538</v>
      </c>
      <c r="E102" s="238"/>
      <c r="F102" s="239"/>
      <c r="G102" s="237"/>
      <c r="H102" s="237"/>
      <c r="I102" s="242"/>
      <c r="J102" s="237" t="s">
        <v>177</v>
      </c>
      <c r="K102" s="242">
        <v>0.6</v>
      </c>
      <c r="L102" s="242">
        <f t="shared" si="1"/>
        <v>0.6</v>
      </c>
      <c r="M102" s="117"/>
      <c r="P102" s="112"/>
    </row>
    <row r="103" spans="1:16" s="264" customFormat="1" ht="12.75">
      <c r="A103" s="143">
        <v>97</v>
      </c>
      <c r="B103" s="160" t="s">
        <v>1784</v>
      </c>
      <c r="C103" s="143" t="s">
        <v>562</v>
      </c>
      <c r="D103" s="160" t="s">
        <v>533</v>
      </c>
      <c r="E103" s="143"/>
      <c r="F103" s="143"/>
      <c r="G103" s="143"/>
      <c r="H103" s="160"/>
      <c r="I103" s="143"/>
      <c r="J103" s="143" t="s">
        <v>251</v>
      </c>
      <c r="K103" s="260">
        <v>1</v>
      </c>
      <c r="L103" s="260">
        <f t="shared" si="1"/>
        <v>1</v>
      </c>
      <c r="M103" s="215"/>
      <c r="N103" s="261"/>
      <c r="O103" s="262"/>
      <c r="P103" s="263"/>
    </row>
    <row r="104" spans="1:16" s="95" customFormat="1" ht="12.75">
      <c r="A104" s="92">
        <v>98</v>
      </c>
      <c r="B104" s="15" t="s">
        <v>585</v>
      </c>
      <c r="C104" s="237" t="s">
        <v>65</v>
      </c>
      <c r="D104" s="92"/>
      <c r="E104" s="15" t="s">
        <v>527</v>
      </c>
      <c r="F104" s="239"/>
      <c r="G104" s="237"/>
      <c r="H104" s="237"/>
      <c r="I104" s="242"/>
      <c r="J104" s="237" t="s">
        <v>177</v>
      </c>
      <c r="K104" s="242">
        <v>0.6</v>
      </c>
      <c r="L104" s="242">
        <f t="shared" si="1"/>
        <v>0.6</v>
      </c>
      <c r="M104" s="117"/>
      <c r="P104" s="123"/>
    </row>
    <row r="105" spans="1:16" s="95" customFormat="1" ht="12.75">
      <c r="A105" s="237">
        <v>99</v>
      </c>
      <c r="B105" s="237" t="s">
        <v>165</v>
      </c>
      <c r="C105" s="237" t="s">
        <v>184</v>
      </c>
      <c r="D105" s="237"/>
      <c r="E105" s="239" t="s">
        <v>175</v>
      </c>
      <c r="F105" s="241"/>
      <c r="G105" s="241"/>
      <c r="H105" s="241"/>
      <c r="I105" s="241"/>
      <c r="J105" s="237" t="s">
        <v>177</v>
      </c>
      <c r="K105" s="241">
        <v>0.6</v>
      </c>
      <c r="L105" s="242">
        <f t="shared" si="1"/>
        <v>0.6</v>
      </c>
      <c r="M105" s="117"/>
      <c r="P105" s="123"/>
    </row>
    <row r="106" spans="1:14" s="95" customFormat="1" ht="12.75" customHeight="1">
      <c r="A106" s="92">
        <v>100</v>
      </c>
      <c r="B106" s="15" t="s">
        <v>990</v>
      </c>
      <c r="C106" s="15" t="s">
        <v>184</v>
      </c>
      <c r="D106" s="15" t="s">
        <v>922</v>
      </c>
      <c r="E106" s="138"/>
      <c r="F106" s="146" t="s">
        <v>1537</v>
      </c>
      <c r="G106" s="92">
        <v>2</v>
      </c>
      <c r="H106" s="92" t="s">
        <v>1316</v>
      </c>
      <c r="I106" s="110">
        <v>1</v>
      </c>
      <c r="J106" s="237" t="s">
        <v>251</v>
      </c>
      <c r="K106" s="110">
        <v>1</v>
      </c>
      <c r="L106" s="242">
        <f t="shared" si="1"/>
        <v>4</v>
      </c>
      <c r="M106" s="33"/>
      <c r="N106" s="95" t="s">
        <v>1582</v>
      </c>
    </row>
    <row r="107" spans="1:16" s="95" customFormat="1" ht="12.75">
      <c r="A107" s="237">
        <v>101</v>
      </c>
      <c r="B107" s="237" t="s">
        <v>226</v>
      </c>
      <c r="C107" s="237" t="s">
        <v>227</v>
      </c>
      <c r="D107" s="237"/>
      <c r="E107" s="238" t="s">
        <v>228</v>
      </c>
      <c r="F107" s="237"/>
      <c r="G107" s="237"/>
      <c r="H107" s="237"/>
      <c r="I107" s="237"/>
      <c r="J107" s="237" t="s">
        <v>177</v>
      </c>
      <c r="K107" s="242">
        <v>0.6</v>
      </c>
      <c r="L107" s="242">
        <f t="shared" si="1"/>
        <v>0.6</v>
      </c>
      <c r="M107" s="117"/>
      <c r="O107" s="123"/>
      <c r="P107" s="123"/>
    </row>
    <row r="108" spans="1:13" s="95" customFormat="1" ht="38.25">
      <c r="A108" s="92">
        <v>102</v>
      </c>
      <c r="B108" s="92" t="s">
        <v>1595</v>
      </c>
      <c r="C108" s="92" t="s">
        <v>227</v>
      </c>
      <c r="D108" s="138" t="s">
        <v>948</v>
      </c>
      <c r="E108" s="138"/>
      <c r="F108" s="124"/>
      <c r="G108" s="92"/>
      <c r="H108" s="92"/>
      <c r="I108" s="110"/>
      <c r="J108" s="15" t="s">
        <v>1596</v>
      </c>
      <c r="K108" s="110">
        <v>1</v>
      </c>
      <c r="L108" s="242">
        <f t="shared" si="1"/>
        <v>1</v>
      </c>
      <c r="M108" s="33"/>
    </row>
    <row r="109" spans="1:15" s="95" customFormat="1" ht="12.75">
      <c r="A109" s="237">
        <v>103</v>
      </c>
      <c r="B109" s="92" t="s">
        <v>1188</v>
      </c>
      <c r="C109" s="92" t="s">
        <v>227</v>
      </c>
      <c r="D109" s="138" t="s">
        <v>988</v>
      </c>
      <c r="E109" s="138"/>
      <c r="F109" s="124"/>
      <c r="G109" s="92"/>
      <c r="H109" s="92" t="s">
        <v>1181</v>
      </c>
      <c r="I109" s="110">
        <v>1</v>
      </c>
      <c r="J109" s="92"/>
      <c r="K109" s="110"/>
      <c r="L109" s="242">
        <f t="shared" si="1"/>
        <v>1</v>
      </c>
      <c r="M109" s="33"/>
      <c r="O109" s="112"/>
    </row>
    <row r="110" spans="1:13" s="95" customFormat="1" ht="12.75">
      <c r="A110" s="92">
        <v>104</v>
      </c>
      <c r="B110" s="15" t="s">
        <v>515</v>
      </c>
      <c r="C110" s="237" t="s">
        <v>227</v>
      </c>
      <c r="D110" s="15" t="s">
        <v>546</v>
      </c>
      <c r="E110" s="238"/>
      <c r="F110" s="239"/>
      <c r="G110" s="237"/>
      <c r="H110" s="237"/>
      <c r="I110" s="242"/>
      <c r="J110" s="237" t="s">
        <v>177</v>
      </c>
      <c r="K110" s="242">
        <v>0.6</v>
      </c>
      <c r="L110" s="242">
        <f t="shared" si="1"/>
        <v>0.6</v>
      </c>
      <c r="M110" s="117"/>
    </row>
    <row r="111" spans="1:13" s="95" customFormat="1" ht="12.75">
      <c r="A111" s="237">
        <v>105</v>
      </c>
      <c r="B111" s="144" t="s">
        <v>1353</v>
      </c>
      <c r="C111" s="92" t="s">
        <v>227</v>
      </c>
      <c r="D111" s="138"/>
      <c r="E111" s="138" t="s">
        <v>1354</v>
      </c>
      <c r="F111" s="124"/>
      <c r="G111" s="92"/>
      <c r="H111" s="92" t="s">
        <v>1129</v>
      </c>
      <c r="I111" s="110">
        <v>0.5</v>
      </c>
      <c r="J111" s="242" t="s">
        <v>251</v>
      </c>
      <c r="K111" s="110">
        <v>1</v>
      </c>
      <c r="L111" s="242">
        <f t="shared" si="1"/>
        <v>1.5</v>
      </c>
      <c r="M111" s="33"/>
    </row>
    <row r="112" spans="1:13" s="95" customFormat="1" ht="12.75">
      <c r="A112" s="92">
        <v>106</v>
      </c>
      <c r="B112" s="144" t="s">
        <v>1383</v>
      </c>
      <c r="C112" s="92" t="s">
        <v>227</v>
      </c>
      <c r="D112" s="138"/>
      <c r="E112" s="138" t="s">
        <v>1384</v>
      </c>
      <c r="F112" s="124"/>
      <c r="G112" s="92"/>
      <c r="H112" s="92" t="s">
        <v>1129</v>
      </c>
      <c r="I112" s="110">
        <v>0.5</v>
      </c>
      <c r="J112" s="92" t="s">
        <v>1604</v>
      </c>
      <c r="K112" s="110">
        <v>3</v>
      </c>
      <c r="L112" s="242">
        <f t="shared" si="1"/>
        <v>3.5</v>
      </c>
      <c r="M112" s="33"/>
    </row>
    <row r="113" spans="1:13" s="95" customFormat="1" ht="12.75">
      <c r="A113" s="237">
        <v>107</v>
      </c>
      <c r="B113" s="15" t="s">
        <v>1050</v>
      </c>
      <c r="C113" s="15" t="s">
        <v>227</v>
      </c>
      <c r="D113" s="15" t="s">
        <v>922</v>
      </c>
      <c r="E113" s="138"/>
      <c r="F113" s="146" t="s">
        <v>1051</v>
      </c>
      <c r="G113" s="92"/>
      <c r="H113" s="92" t="s">
        <v>1167</v>
      </c>
      <c r="I113" s="110">
        <v>0.5</v>
      </c>
      <c r="J113" s="92"/>
      <c r="K113" s="110"/>
      <c r="L113" s="242">
        <f t="shared" si="1"/>
        <v>0.5</v>
      </c>
      <c r="M113" s="33"/>
    </row>
    <row r="114" spans="1:16" s="112" customFormat="1" ht="12.75">
      <c r="A114" s="92">
        <v>108</v>
      </c>
      <c r="B114" s="15" t="s">
        <v>592</v>
      </c>
      <c r="C114" s="109" t="s">
        <v>227</v>
      </c>
      <c r="D114" s="15" t="s">
        <v>526</v>
      </c>
      <c r="E114" s="138"/>
      <c r="F114" s="111"/>
      <c r="G114" s="110"/>
      <c r="H114" s="15"/>
      <c r="I114" s="92"/>
      <c r="J114" s="237" t="s">
        <v>251</v>
      </c>
      <c r="K114" s="242">
        <v>1</v>
      </c>
      <c r="L114" s="242">
        <f t="shared" si="1"/>
        <v>1</v>
      </c>
      <c r="M114" s="33"/>
      <c r="N114" s="95"/>
      <c r="O114" s="95"/>
      <c r="P114" s="95"/>
    </row>
    <row r="115" spans="1:16" s="112" customFormat="1" ht="12.75">
      <c r="A115" s="237">
        <v>109</v>
      </c>
      <c r="B115" s="237" t="s">
        <v>167</v>
      </c>
      <c r="C115" s="237" t="s">
        <v>227</v>
      </c>
      <c r="D115" s="238" t="s">
        <v>749</v>
      </c>
      <c r="E115" s="237"/>
      <c r="F115" s="237"/>
      <c r="G115" s="237"/>
      <c r="H115" s="240"/>
      <c r="I115" s="237"/>
      <c r="J115" s="237" t="s">
        <v>750</v>
      </c>
      <c r="K115" s="242">
        <v>3</v>
      </c>
      <c r="L115" s="242">
        <f t="shared" si="1"/>
        <v>3</v>
      </c>
      <c r="M115" s="117"/>
      <c r="N115" s="95"/>
      <c r="O115" s="123"/>
      <c r="P115" s="95"/>
    </row>
    <row r="116" spans="1:16" s="112" customFormat="1" ht="12.75">
      <c r="A116" s="92">
        <v>110</v>
      </c>
      <c r="B116" s="237" t="s">
        <v>217</v>
      </c>
      <c r="C116" s="237" t="s">
        <v>218</v>
      </c>
      <c r="D116" s="237"/>
      <c r="E116" s="238" t="s">
        <v>205</v>
      </c>
      <c r="F116" s="237"/>
      <c r="G116" s="237"/>
      <c r="H116" s="240"/>
      <c r="I116" s="237"/>
      <c r="J116" s="237" t="s">
        <v>176</v>
      </c>
      <c r="K116" s="242">
        <v>0.75</v>
      </c>
      <c r="L116" s="242">
        <f t="shared" si="1"/>
        <v>0.75</v>
      </c>
      <c r="M116" s="117"/>
      <c r="N116" s="95"/>
      <c r="O116" s="95"/>
      <c r="P116" s="95"/>
    </row>
    <row r="117" spans="1:16" s="112" customFormat="1" ht="12.75">
      <c r="A117" s="237">
        <v>111</v>
      </c>
      <c r="B117" s="15" t="s">
        <v>593</v>
      </c>
      <c r="C117" s="237" t="s">
        <v>218</v>
      </c>
      <c r="D117" s="15" t="s">
        <v>529</v>
      </c>
      <c r="E117" s="238"/>
      <c r="F117" s="237"/>
      <c r="G117" s="237"/>
      <c r="H117" s="237"/>
      <c r="I117" s="237"/>
      <c r="J117" s="237" t="s">
        <v>251</v>
      </c>
      <c r="K117" s="242">
        <v>1</v>
      </c>
      <c r="L117" s="242">
        <f t="shared" si="1"/>
        <v>1</v>
      </c>
      <c r="M117" s="117"/>
      <c r="O117" s="95"/>
      <c r="P117" s="95"/>
    </row>
    <row r="118" spans="1:16" s="112" customFormat="1" ht="12.75">
      <c r="A118" s="92">
        <v>112</v>
      </c>
      <c r="B118" s="15" t="s">
        <v>591</v>
      </c>
      <c r="C118" s="237" t="s">
        <v>77</v>
      </c>
      <c r="D118" s="15" t="s">
        <v>558</v>
      </c>
      <c r="E118" s="243"/>
      <c r="F118" s="245"/>
      <c r="G118" s="240"/>
      <c r="H118" s="237"/>
      <c r="I118" s="246"/>
      <c r="J118" s="237" t="s">
        <v>251</v>
      </c>
      <c r="K118" s="242">
        <v>1</v>
      </c>
      <c r="L118" s="242">
        <f t="shared" si="1"/>
        <v>1</v>
      </c>
      <c r="M118" s="117"/>
      <c r="O118" s="95"/>
      <c r="P118" s="95"/>
    </row>
    <row r="119" spans="1:16" s="112" customFormat="1" ht="12.75">
      <c r="A119" s="237">
        <v>113</v>
      </c>
      <c r="B119" s="15" t="s">
        <v>471</v>
      </c>
      <c r="C119" s="15" t="s">
        <v>278</v>
      </c>
      <c r="D119" s="92"/>
      <c r="E119" s="15" t="s">
        <v>155</v>
      </c>
      <c r="F119" s="146" t="s">
        <v>977</v>
      </c>
      <c r="G119" s="237">
        <v>1</v>
      </c>
      <c r="H119" s="237"/>
      <c r="I119" s="246"/>
      <c r="J119" s="240"/>
      <c r="K119" s="242"/>
      <c r="L119" s="242">
        <f t="shared" si="1"/>
        <v>1</v>
      </c>
      <c r="M119" s="117"/>
      <c r="O119" s="95"/>
      <c r="P119" s="95"/>
    </row>
    <row r="120" spans="1:16" ht="12.75">
      <c r="A120" s="92">
        <v>114</v>
      </c>
      <c r="B120" s="144" t="s">
        <v>1378</v>
      </c>
      <c r="C120" s="92" t="s">
        <v>278</v>
      </c>
      <c r="D120" s="138"/>
      <c r="E120" s="138" t="s">
        <v>1379</v>
      </c>
      <c r="F120" s="124"/>
      <c r="G120" s="92"/>
      <c r="H120" s="92" t="s">
        <v>1129</v>
      </c>
      <c r="I120" s="110">
        <v>0.5</v>
      </c>
      <c r="J120" s="242" t="s">
        <v>178</v>
      </c>
      <c r="K120" s="110">
        <v>0.75</v>
      </c>
      <c r="L120" s="242">
        <f t="shared" si="1"/>
        <v>1.25</v>
      </c>
      <c r="M120" s="33"/>
      <c r="N120" s="112"/>
      <c r="O120" s="95"/>
      <c r="P120" s="95"/>
    </row>
    <row r="121" spans="1:16" ht="12.75">
      <c r="A121" s="237">
        <v>115</v>
      </c>
      <c r="B121" s="144" t="s">
        <v>1330</v>
      </c>
      <c r="C121" s="92" t="s">
        <v>278</v>
      </c>
      <c r="D121" s="138"/>
      <c r="E121" s="138" t="s">
        <v>1331</v>
      </c>
      <c r="F121" s="124"/>
      <c r="G121" s="92"/>
      <c r="H121" s="92" t="s">
        <v>1129</v>
      </c>
      <c r="I121" s="110">
        <v>0.5</v>
      </c>
      <c r="J121" s="92"/>
      <c r="K121" s="110"/>
      <c r="L121" s="242">
        <f t="shared" si="1"/>
        <v>0.5</v>
      </c>
      <c r="M121" s="33"/>
      <c r="N121" s="112"/>
      <c r="O121" s="95"/>
      <c r="P121" s="95"/>
    </row>
    <row r="122" spans="1:16" ht="18" customHeight="1">
      <c r="A122" s="92">
        <v>116</v>
      </c>
      <c r="B122" s="144" t="s">
        <v>1371</v>
      </c>
      <c r="C122" s="92" t="s">
        <v>278</v>
      </c>
      <c r="D122" s="138" t="s">
        <v>755</v>
      </c>
      <c r="E122" s="138"/>
      <c r="F122" s="124"/>
      <c r="G122" s="92"/>
      <c r="H122" s="92" t="s">
        <v>1314</v>
      </c>
      <c r="I122" s="110">
        <v>0.5</v>
      </c>
      <c r="J122" s="92"/>
      <c r="K122" s="110"/>
      <c r="L122" s="242">
        <f t="shared" si="1"/>
        <v>0.5</v>
      </c>
      <c r="M122" s="33"/>
      <c r="N122" s="112"/>
      <c r="O122" s="95"/>
      <c r="P122" s="95"/>
    </row>
    <row r="123" spans="1:14" s="95" customFormat="1" ht="12.75">
      <c r="A123" s="237">
        <v>117</v>
      </c>
      <c r="B123" s="237" t="s">
        <v>196</v>
      </c>
      <c r="C123" s="237" t="s">
        <v>45</v>
      </c>
      <c r="D123" s="238"/>
      <c r="E123" s="238" t="s">
        <v>155</v>
      </c>
      <c r="F123" s="237"/>
      <c r="G123" s="237"/>
      <c r="H123" s="237"/>
      <c r="I123" s="237"/>
      <c r="J123" s="240" t="s">
        <v>197</v>
      </c>
      <c r="K123" s="242">
        <v>1.5</v>
      </c>
      <c r="L123" s="242">
        <f t="shared" si="1"/>
        <v>1.5</v>
      </c>
      <c r="M123" s="117"/>
      <c r="N123" s="123"/>
    </row>
    <row r="124" spans="1:14" s="95" customFormat="1" ht="12.75">
      <c r="A124" s="92">
        <v>118</v>
      </c>
      <c r="B124" s="237" t="s">
        <v>190</v>
      </c>
      <c r="C124" s="237" t="s">
        <v>45</v>
      </c>
      <c r="D124" s="237"/>
      <c r="E124" s="239" t="s">
        <v>175</v>
      </c>
      <c r="F124" s="237"/>
      <c r="G124" s="237"/>
      <c r="H124" s="240"/>
      <c r="I124" s="237"/>
      <c r="J124" s="237" t="s">
        <v>177</v>
      </c>
      <c r="K124" s="241">
        <v>0.6</v>
      </c>
      <c r="L124" s="242">
        <f t="shared" si="1"/>
        <v>0.6</v>
      </c>
      <c r="M124" s="117"/>
      <c r="N124" s="123"/>
    </row>
    <row r="125" spans="1:14" s="95" customFormat="1" ht="12.75">
      <c r="A125" s="237">
        <v>119</v>
      </c>
      <c r="B125" s="15" t="s">
        <v>496</v>
      </c>
      <c r="C125" s="237" t="s">
        <v>45</v>
      </c>
      <c r="D125" s="92"/>
      <c r="E125" s="15" t="s">
        <v>541</v>
      </c>
      <c r="F125" s="237"/>
      <c r="G125" s="237"/>
      <c r="H125" s="241"/>
      <c r="I125" s="237"/>
      <c r="J125" s="237" t="s">
        <v>177</v>
      </c>
      <c r="K125" s="246">
        <v>0.6</v>
      </c>
      <c r="L125" s="242">
        <f t="shared" si="1"/>
        <v>0.6</v>
      </c>
      <c r="M125" s="119"/>
      <c r="N125" s="123"/>
    </row>
    <row r="126" spans="1:13" s="95" customFormat="1" ht="12.75">
      <c r="A126" s="92">
        <v>120</v>
      </c>
      <c r="B126" s="92" t="s">
        <v>1388</v>
      </c>
      <c r="C126" s="92" t="s">
        <v>821</v>
      </c>
      <c r="D126" s="138"/>
      <c r="E126" s="138" t="s">
        <v>1387</v>
      </c>
      <c r="F126" s="124"/>
      <c r="G126" s="92"/>
      <c r="H126" s="92" t="s">
        <v>1313</v>
      </c>
      <c r="I126" s="110">
        <v>0.1</v>
      </c>
      <c r="J126" s="92"/>
      <c r="K126" s="110"/>
      <c r="L126" s="242">
        <f t="shared" si="1"/>
        <v>0.1</v>
      </c>
      <c r="M126" s="33"/>
    </row>
    <row r="127" spans="1:13" s="95" customFormat="1" ht="12.75">
      <c r="A127" s="237">
        <v>121</v>
      </c>
      <c r="B127" s="144" t="s">
        <v>1363</v>
      </c>
      <c r="C127" s="92" t="s">
        <v>267</v>
      </c>
      <c r="D127" s="138" t="s">
        <v>1364</v>
      </c>
      <c r="E127" s="138"/>
      <c r="F127" s="124"/>
      <c r="G127" s="92"/>
      <c r="H127" s="92" t="s">
        <v>1314</v>
      </c>
      <c r="I127" s="110">
        <v>0.25</v>
      </c>
      <c r="J127" s="92"/>
      <c r="K127" s="110"/>
      <c r="L127" s="242">
        <f t="shared" si="1"/>
        <v>0.25</v>
      </c>
      <c r="M127" s="33"/>
    </row>
    <row r="128" spans="1:16" s="95" customFormat="1" ht="12.75">
      <c r="A128" s="92">
        <v>122</v>
      </c>
      <c r="B128" s="15" t="s">
        <v>613</v>
      </c>
      <c r="C128" s="237" t="s">
        <v>267</v>
      </c>
      <c r="D128" s="92"/>
      <c r="E128" s="15" t="s">
        <v>547</v>
      </c>
      <c r="F128" s="237"/>
      <c r="G128" s="237"/>
      <c r="H128" s="237"/>
      <c r="I128" s="246"/>
      <c r="J128" s="242" t="s">
        <v>178</v>
      </c>
      <c r="K128" s="237">
        <v>0.75</v>
      </c>
      <c r="L128" s="242">
        <f t="shared" si="1"/>
        <v>0.75</v>
      </c>
      <c r="M128" s="117"/>
      <c r="P128" s="123"/>
    </row>
    <row r="129" spans="1:16" s="95" customFormat="1" ht="12.75">
      <c r="A129" s="237">
        <v>123</v>
      </c>
      <c r="B129" s="15" t="s">
        <v>312</v>
      </c>
      <c r="C129" s="15" t="s">
        <v>267</v>
      </c>
      <c r="D129" s="15" t="s">
        <v>988</v>
      </c>
      <c r="E129" s="138"/>
      <c r="F129" s="146" t="s">
        <v>997</v>
      </c>
      <c r="G129" s="237">
        <v>1</v>
      </c>
      <c r="H129" s="92"/>
      <c r="I129" s="110"/>
      <c r="J129" s="92"/>
      <c r="K129" s="110"/>
      <c r="L129" s="242">
        <f t="shared" si="1"/>
        <v>1</v>
      </c>
      <c r="M129" s="33"/>
      <c r="P129" s="123"/>
    </row>
    <row r="130" spans="1:16" s="95" customFormat="1" ht="12.75">
      <c r="A130" s="92">
        <v>124</v>
      </c>
      <c r="B130" s="144" t="s">
        <v>483</v>
      </c>
      <c r="C130" s="92" t="s">
        <v>238</v>
      </c>
      <c r="D130" s="138" t="s">
        <v>1349</v>
      </c>
      <c r="E130" s="138"/>
      <c r="F130" s="124"/>
      <c r="G130" s="92"/>
      <c r="H130" s="92" t="s">
        <v>1129</v>
      </c>
      <c r="I130" s="110">
        <v>0.5</v>
      </c>
      <c r="J130" s="92" t="s">
        <v>197</v>
      </c>
      <c r="K130" s="110">
        <v>1.5</v>
      </c>
      <c r="L130" s="242">
        <f t="shared" si="1"/>
        <v>2</v>
      </c>
      <c r="M130" s="33"/>
      <c r="P130" s="123"/>
    </row>
    <row r="131" spans="1:13" s="95" customFormat="1" ht="12.75">
      <c r="A131" s="237">
        <v>125</v>
      </c>
      <c r="B131" s="15" t="s">
        <v>596</v>
      </c>
      <c r="C131" s="237" t="s">
        <v>238</v>
      </c>
      <c r="D131" s="15" t="s">
        <v>531</v>
      </c>
      <c r="E131" s="243"/>
      <c r="F131" s="237"/>
      <c r="G131" s="237"/>
      <c r="H131" s="237"/>
      <c r="I131" s="237"/>
      <c r="J131" s="237" t="s">
        <v>177</v>
      </c>
      <c r="K131" s="242">
        <v>0.6</v>
      </c>
      <c r="L131" s="242">
        <f t="shared" si="1"/>
        <v>0.6</v>
      </c>
      <c r="M131" s="117"/>
    </row>
    <row r="132" spans="1:13" s="95" customFormat="1" ht="12.75">
      <c r="A132" s="92">
        <v>126</v>
      </c>
      <c r="B132" s="144" t="s">
        <v>1370</v>
      </c>
      <c r="C132" s="92" t="s">
        <v>238</v>
      </c>
      <c r="D132" s="138"/>
      <c r="E132" s="138" t="s">
        <v>1325</v>
      </c>
      <c r="F132" s="124"/>
      <c r="G132" s="92"/>
      <c r="H132" s="92" t="s">
        <v>1129</v>
      </c>
      <c r="I132" s="110">
        <v>0.5</v>
      </c>
      <c r="J132" s="92"/>
      <c r="K132" s="110"/>
      <c r="L132" s="242">
        <f t="shared" si="1"/>
        <v>0.5</v>
      </c>
      <c r="M132" s="33"/>
    </row>
    <row r="133" spans="1:16" s="230" customFormat="1" ht="12.75">
      <c r="A133" s="237">
        <v>127</v>
      </c>
      <c r="B133" s="240" t="s">
        <v>380</v>
      </c>
      <c r="C133" s="237" t="s">
        <v>238</v>
      </c>
      <c r="D133" s="237"/>
      <c r="E133" s="240" t="s">
        <v>545</v>
      </c>
      <c r="F133" s="237"/>
      <c r="G133" s="237"/>
      <c r="H133" s="237"/>
      <c r="I133" s="246"/>
      <c r="J133" s="242" t="s">
        <v>178</v>
      </c>
      <c r="K133" s="242">
        <v>0.75</v>
      </c>
      <c r="L133" s="242">
        <f t="shared" si="1"/>
        <v>0.75</v>
      </c>
      <c r="M133" s="119"/>
      <c r="P133" s="231"/>
    </row>
    <row r="134" spans="1:16" s="230" customFormat="1" ht="12.75">
      <c r="A134" s="237">
        <v>128</v>
      </c>
      <c r="B134" s="240" t="s">
        <v>1026</v>
      </c>
      <c r="C134" s="240" t="s">
        <v>238</v>
      </c>
      <c r="D134" s="240" t="s">
        <v>922</v>
      </c>
      <c r="E134" s="243"/>
      <c r="F134" s="250" t="s">
        <v>1027</v>
      </c>
      <c r="G134" s="240">
        <v>0.5</v>
      </c>
      <c r="H134" s="237"/>
      <c r="I134" s="246"/>
      <c r="J134" s="240"/>
      <c r="K134" s="246"/>
      <c r="L134" s="242">
        <f t="shared" si="1"/>
        <v>0.5</v>
      </c>
      <c r="M134" s="117"/>
      <c r="P134" s="231"/>
    </row>
    <row r="135" spans="1:16" s="95" customFormat="1" ht="25.5">
      <c r="A135" s="237">
        <v>129</v>
      </c>
      <c r="B135" s="144" t="s">
        <v>1336</v>
      </c>
      <c r="C135" s="92" t="s">
        <v>78</v>
      </c>
      <c r="D135" s="138" t="s">
        <v>1337</v>
      </c>
      <c r="E135" s="138"/>
      <c r="F135" s="124"/>
      <c r="G135" s="92"/>
      <c r="H135" s="15" t="s">
        <v>1538</v>
      </c>
      <c r="I135" s="110">
        <v>0.23</v>
      </c>
      <c r="J135" s="92"/>
      <c r="K135" s="110"/>
      <c r="L135" s="242">
        <f aca="true" t="shared" si="2" ref="L135:L198">K135+I135+G135</f>
        <v>0.23</v>
      </c>
      <c r="M135" s="33"/>
      <c r="P135" s="123"/>
    </row>
    <row r="136" spans="1:16" s="95" customFormat="1" ht="12.75">
      <c r="A136" s="92">
        <v>130</v>
      </c>
      <c r="B136" s="15" t="s">
        <v>591</v>
      </c>
      <c r="C136" s="237" t="s">
        <v>448</v>
      </c>
      <c r="D136" s="15" t="s">
        <v>531</v>
      </c>
      <c r="E136" s="237"/>
      <c r="F136" s="237"/>
      <c r="G136" s="237"/>
      <c r="H136" s="240"/>
      <c r="I136" s="237"/>
      <c r="J136" s="237" t="s">
        <v>572</v>
      </c>
      <c r="K136" s="242">
        <v>1.33</v>
      </c>
      <c r="L136" s="242">
        <f t="shared" si="2"/>
        <v>1.33</v>
      </c>
      <c r="M136" s="117"/>
      <c r="P136" s="123"/>
    </row>
    <row r="137" spans="1:16" s="95" customFormat="1" ht="12.75">
      <c r="A137" s="237">
        <v>131</v>
      </c>
      <c r="B137" s="237" t="s">
        <v>195</v>
      </c>
      <c r="C137" s="237" t="s">
        <v>141</v>
      </c>
      <c r="D137" s="243"/>
      <c r="E137" s="239" t="s">
        <v>189</v>
      </c>
      <c r="F137" s="237"/>
      <c r="G137" s="237"/>
      <c r="H137" s="237"/>
      <c r="I137" s="242"/>
      <c r="J137" s="237" t="s">
        <v>177</v>
      </c>
      <c r="K137" s="241">
        <v>0.6</v>
      </c>
      <c r="L137" s="242">
        <f t="shared" si="2"/>
        <v>0.6</v>
      </c>
      <c r="M137" s="117"/>
      <c r="P137" s="123"/>
    </row>
    <row r="138" spans="1:16" s="95" customFormat="1" ht="12.75">
      <c r="A138" s="92">
        <v>132</v>
      </c>
      <c r="B138" s="15" t="s">
        <v>512</v>
      </c>
      <c r="C138" s="237" t="s">
        <v>570</v>
      </c>
      <c r="D138" s="15" t="s">
        <v>546</v>
      </c>
      <c r="E138" s="237"/>
      <c r="F138" s="237"/>
      <c r="G138" s="237"/>
      <c r="H138" s="241"/>
      <c r="I138" s="237"/>
      <c r="J138" s="237" t="s">
        <v>177</v>
      </c>
      <c r="K138" s="242">
        <v>0.6</v>
      </c>
      <c r="L138" s="242">
        <f t="shared" si="2"/>
        <v>0.6</v>
      </c>
      <c r="M138" s="117"/>
      <c r="P138" s="123"/>
    </row>
    <row r="139" spans="1:16" s="95" customFormat="1" ht="12.75">
      <c r="A139" s="237">
        <v>133</v>
      </c>
      <c r="B139" s="144" t="s">
        <v>1380</v>
      </c>
      <c r="C139" s="92" t="s">
        <v>802</v>
      </c>
      <c r="D139" s="138"/>
      <c r="E139" s="138" t="s">
        <v>1381</v>
      </c>
      <c r="F139" s="124"/>
      <c r="G139" s="92"/>
      <c r="H139" s="92" t="s">
        <v>1129</v>
      </c>
      <c r="I139" s="110">
        <v>0.5</v>
      </c>
      <c r="J139" s="92"/>
      <c r="K139" s="110"/>
      <c r="L139" s="242">
        <f t="shared" si="2"/>
        <v>0.5</v>
      </c>
      <c r="M139" s="33"/>
      <c r="P139" s="123"/>
    </row>
    <row r="140" spans="1:16" s="95" customFormat="1" ht="30.75" customHeight="1">
      <c r="A140" s="92">
        <v>134</v>
      </c>
      <c r="B140" s="237" t="s">
        <v>754</v>
      </c>
      <c r="C140" s="237" t="s">
        <v>154</v>
      </c>
      <c r="D140" s="238" t="s">
        <v>755</v>
      </c>
      <c r="E140" s="237"/>
      <c r="F140" s="146" t="s">
        <v>957</v>
      </c>
      <c r="G140" s="237">
        <v>1</v>
      </c>
      <c r="H140" s="92" t="s">
        <v>1129</v>
      </c>
      <c r="I140" s="237">
        <v>0.5</v>
      </c>
      <c r="J140" s="240" t="s">
        <v>1539</v>
      </c>
      <c r="K140" s="242">
        <v>1.5</v>
      </c>
      <c r="L140" s="242">
        <f t="shared" si="2"/>
        <v>3</v>
      </c>
      <c r="M140" s="117"/>
      <c r="N140" s="95" t="s">
        <v>1540</v>
      </c>
      <c r="P140" s="123"/>
    </row>
    <row r="141" spans="1:16" s="95" customFormat="1" ht="12.75">
      <c r="A141" s="237">
        <v>135</v>
      </c>
      <c r="B141" s="144" t="s">
        <v>1352</v>
      </c>
      <c r="C141" s="92" t="s">
        <v>154</v>
      </c>
      <c r="D141" s="138"/>
      <c r="E141" s="138" t="s">
        <v>1325</v>
      </c>
      <c r="F141" s="124"/>
      <c r="G141" s="92"/>
      <c r="H141" s="92" t="s">
        <v>1129</v>
      </c>
      <c r="I141" s="110">
        <v>0.5</v>
      </c>
      <c r="J141" s="92"/>
      <c r="K141" s="110"/>
      <c r="L141" s="242">
        <f t="shared" si="2"/>
        <v>0.5</v>
      </c>
      <c r="M141" s="33"/>
      <c r="P141" s="123"/>
    </row>
    <row r="142" spans="1:16" s="95" customFormat="1" ht="12.75">
      <c r="A142" s="92">
        <v>136</v>
      </c>
      <c r="B142" s="15" t="s">
        <v>485</v>
      </c>
      <c r="C142" s="237" t="s">
        <v>154</v>
      </c>
      <c r="D142" s="92"/>
      <c r="E142" s="15" t="s">
        <v>536</v>
      </c>
      <c r="F142" s="237"/>
      <c r="G142" s="237"/>
      <c r="H142" s="237"/>
      <c r="I142" s="237"/>
      <c r="J142" s="242" t="s">
        <v>574</v>
      </c>
      <c r="K142" s="242">
        <v>0.75</v>
      </c>
      <c r="L142" s="242">
        <f t="shared" si="2"/>
        <v>0.75</v>
      </c>
      <c r="M142" s="117"/>
      <c r="P142" s="123"/>
    </row>
    <row r="143" spans="1:16" s="95" customFormat="1" ht="12.75">
      <c r="A143" s="237">
        <v>137</v>
      </c>
      <c r="B143" s="237" t="s">
        <v>1603</v>
      </c>
      <c r="C143" s="237" t="s">
        <v>154</v>
      </c>
      <c r="D143" s="238"/>
      <c r="E143" s="238" t="s">
        <v>205</v>
      </c>
      <c r="F143" s="237"/>
      <c r="G143" s="237"/>
      <c r="H143" s="240"/>
      <c r="I143" s="237"/>
      <c r="J143" s="237" t="s">
        <v>177</v>
      </c>
      <c r="K143" s="241">
        <v>0.6</v>
      </c>
      <c r="L143" s="242">
        <f t="shared" si="2"/>
        <v>0.6</v>
      </c>
      <c r="M143" s="117"/>
      <c r="P143" s="123"/>
    </row>
    <row r="144" spans="1:16" s="95" customFormat="1" ht="12.75">
      <c r="A144" s="92">
        <v>138</v>
      </c>
      <c r="B144" s="15" t="s">
        <v>587</v>
      </c>
      <c r="C144" s="237" t="s">
        <v>154</v>
      </c>
      <c r="D144" s="92"/>
      <c r="E144" s="15" t="s">
        <v>527</v>
      </c>
      <c r="F144" s="237"/>
      <c r="G144" s="237"/>
      <c r="H144" s="237"/>
      <c r="I144" s="237"/>
      <c r="J144" s="237" t="s">
        <v>177</v>
      </c>
      <c r="K144" s="242">
        <v>0.6</v>
      </c>
      <c r="L144" s="242">
        <f t="shared" si="2"/>
        <v>0.6</v>
      </c>
      <c r="M144" s="117"/>
      <c r="P144" s="123"/>
    </row>
    <row r="145" spans="1:16" s="95" customFormat="1" ht="12.75">
      <c r="A145" s="237">
        <v>139</v>
      </c>
      <c r="B145" s="15" t="s">
        <v>617</v>
      </c>
      <c r="C145" s="237" t="s">
        <v>154</v>
      </c>
      <c r="D145" s="92"/>
      <c r="E145" s="15" t="s">
        <v>553</v>
      </c>
      <c r="F145" s="237"/>
      <c r="G145" s="237"/>
      <c r="H145" s="237" t="s">
        <v>1441</v>
      </c>
      <c r="I145" s="237">
        <v>0.25</v>
      </c>
      <c r="J145" s="237" t="s">
        <v>177</v>
      </c>
      <c r="K145" s="242">
        <v>0.6</v>
      </c>
      <c r="L145" s="242">
        <f t="shared" si="2"/>
        <v>0.85</v>
      </c>
      <c r="M145" s="117"/>
      <c r="P145" s="123"/>
    </row>
    <row r="146" spans="1:16" s="95" customFormat="1" ht="12.75">
      <c r="A146" s="92">
        <v>140</v>
      </c>
      <c r="B146" s="237" t="s">
        <v>169</v>
      </c>
      <c r="C146" s="237" t="s">
        <v>154</v>
      </c>
      <c r="D146" s="238"/>
      <c r="E146" s="239" t="s">
        <v>175</v>
      </c>
      <c r="F146" s="237"/>
      <c r="G146" s="237"/>
      <c r="H146" s="237"/>
      <c r="I146" s="237"/>
      <c r="J146" s="242" t="s">
        <v>178</v>
      </c>
      <c r="K146" s="242">
        <v>0.75</v>
      </c>
      <c r="L146" s="242">
        <f t="shared" si="2"/>
        <v>0.75</v>
      </c>
      <c r="M146" s="117"/>
      <c r="P146" s="123"/>
    </row>
    <row r="147" spans="1:16" s="95" customFormat="1" ht="12.75">
      <c r="A147" s="237">
        <v>141</v>
      </c>
      <c r="B147" s="144" t="s">
        <v>1319</v>
      </c>
      <c r="C147" s="92" t="s">
        <v>154</v>
      </c>
      <c r="D147" s="138"/>
      <c r="E147" s="138" t="s">
        <v>1320</v>
      </c>
      <c r="F147" s="124"/>
      <c r="G147" s="92"/>
      <c r="H147" s="92" t="s">
        <v>1129</v>
      </c>
      <c r="I147" s="110">
        <v>0.5</v>
      </c>
      <c r="J147" s="92"/>
      <c r="K147" s="110"/>
      <c r="L147" s="242">
        <f t="shared" si="2"/>
        <v>0.5</v>
      </c>
      <c r="M147" s="33"/>
      <c r="P147" s="95">
        <f>O147/4</f>
        <v>0</v>
      </c>
    </row>
    <row r="148" spans="1:16" s="95" customFormat="1" ht="12.75">
      <c r="A148" s="92">
        <v>142</v>
      </c>
      <c r="B148" s="15" t="s">
        <v>946</v>
      </c>
      <c r="C148" s="15" t="s">
        <v>154</v>
      </c>
      <c r="D148" s="138"/>
      <c r="E148" s="15" t="s">
        <v>161</v>
      </c>
      <c r="F148" s="146" t="s">
        <v>957</v>
      </c>
      <c r="G148" s="237">
        <v>1</v>
      </c>
      <c r="H148" s="92" t="s">
        <v>1129</v>
      </c>
      <c r="I148" s="237">
        <v>0.5</v>
      </c>
      <c r="J148" s="237" t="s">
        <v>177</v>
      </c>
      <c r="K148" s="242">
        <v>0.6</v>
      </c>
      <c r="L148" s="242">
        <f t="shared" si="2"/>
        <v>2.1</v>
      </c>
      <c r="M148" s="117"/>
      <c r="P148" s="123"/>
    </row>
    <row r="149" spans="1:13" s="95" customFormat="1" ht="12.75">
      <c r="A149" s="237">
        <v>143</v>
      </c>
      <c r="B149" s="237" t="s">
        <v>202</v>
      </c>
      <c r="C149" s="237" t="s">
        <v>154</v>
      </c>
      <c r="D149" s="238"/>
      <c r="E149" s="238" t="s">
        <v>205</v>
      </c>
      <c r="F149" s="239"/>
      <c r="G149" s="237"/>
      <c r="H149" s="240"/>
      <c r="I149" s="237"/>
      <c r="J149" s="237" t="s">
        <v>177</v>
      </c>
      <c r="K149" s="241">
        <v>0.6</v>
      </c>
      <c r="L149" s="242">
        <f t="shared" si="2"/>
        <v>0.6</v>
      </c>
      <c r="M149" s="117"/>
    </row>
    <row r="150" spans="1:13" s="95" customFormat="1" ht="12.75">
      <c r="A150" s="92">
        <v>144</v>
      </c>
      <c r="B150" s="15" t="s">
        <v>493</v>
      </c>
      <c r="C150" s="237" t="s">
        <v>154</v>
      </c>
      <c r="D150" s="15" t="s">
        <v>533</v>
      </c>
      <c r="E150" s="243"/>
      <c r="F150" s="239"/>
      <c r="G150" s="237"/>
      <c r="H150" s="237"/>
      <c r="I150" s="242"/>
      <c r="J150" s="242" t="s">
        <v>178</v>
      </c>
      <c r="K150" s="242">
        <v>0.75</v>
      </c>
      <c r="L150" s="242">
        <f t="shared" si="2"/>
        <v>0.75</v>
      </c>
      <c r="M150" s="117"/>
    </row>
    <row r="151" spans="1:14" s="95" customFormat="1" ht="25.5">
      <c r="A151" s="237">
        <v>145</v>
      </c>
      <c r="B151" s="237" t="s">
        <v>153</v>
      </c>
      <c r="C151" s="237" t="s">
        <v>154</v>
      </c>
      <c r="D151" s="238"/>
      <c r="E151" s="238" t="s">
        <v>155</v>
      </c>
      <c r="F151" s="239"/>
      <c r="G151" s="237"/>
      <c r="H151" s="240"/>
      <c r="I151" s="237"/>
      <c r="J151" s="240" t="s">
        <v>1541</v>
      </c>
      <c r="K151" s="242">
        <v>0.75</v>
      </c>
      <c r="L151" s="242">
        <f t="shared" si="2"/>
        <v>0.75</v>
      </c>
      <c r="M151" s="117"/>
      <c r="N151" s="95" t="s">
        <v>1540</v>
      </c>
    </row>
    <row r="152" spans="1:13" s="95" customFormat="1" ht="12.75">
      <c r="A152" s="92">
        <v>146</v>
      </c>
      <c r="B152" s="144" t="s">
        <v>1334</v>
      </c>
      <c r="C152" s="92" t="s">
        <v>154</v>
      </c>
      <c r="D152" s="138"/>
      <c r="E152" s="138" t="s">
        <v>1335</v>
      </c>
      <c r="F152" s="124"/>
      <c r="G152" s="92"/>
      <c r="H152" s="92" t="s">
        <v>1129</v>
      </c>
      <c r="I152" s="110">
        <v>0.5</v>
      </c>
      <c r="J152" s="92"/>
      <c r="K152" s="110"/>
      <c r="L152" s="242">
        <f t="shared" si="2"/>
        <v>0.5</v>
      </c>
      <c r="M152" s="33"/>
    </row>
    <row r="153" spans="1:16" s="95" customFormat="1" ht="12.75">
      <c r="A153" s="237">
        <v>147</v>
      </c>
      <c r="B153" s="15" t="s">
        <v>624</v>
      </c>
      <c r="C153" s="237" t="s">
        <v>154</v>
      </c>
      <c r="D153" s="92"/>
      <c r="E153" s="15" t="s">
        <v>549</v>
      </c>
      <c r="F153" s="239"/>
      <c r="G153" s="237"/>
      <c r="H153" s="240"/>
      <c r="I153" s="242"/>
      <c r="J153" s="237" t="s">
        <v>177</v>
      </c>
      <c r="K153" s="242">
        <v>0.6</v>
      </c>
      <c r="L153" s="242">
        <f t="shared" si="2"/>
        <v>0.6</v>
      </c>
      <c r="M153" s="117"/>
      <c r="O153" s="112"/>
      <c r="P153" s="112"/>
    </row>
    <row r="154" spans="1:16" s="95" customFormat="1" ht="12.75">
      <c r="A154" s="92">
        <v>148</v>
      </c>
      <c r="B154" s="15" t="s">
        <v>488</v>
      </c>
      <c r="C154" s="237" t="s">
        <v>154</v>
      </c>
      <c r="D154" s="92"/>
      <c r="E154" s="15" t="s">
        <v>536</v>
      </c>
      <c r="F154" s="237"/>
      <c r="G154" s="237"/>
      <c r="H154" s="240"/>
      <c r="I154" s="237"/>
      <c r="J154" s="237" t="s">
        <v>177</v>
      </c>
      <c r="K154" s="242">
        <v>0.6</v>
      </c>
      <c r="L154" s="242">
        <f t="shared" si="2"/>
        <v>0.6</v>
      </c>
      <c r="M154" s="117"/>
      <c r="O154" s="123"/>
      <c r="P154" s="112"/>
    </row>
    <row r="155" spans="1:16" s="95" customFormat="1" ht="12.75">
      <c r="A155" s="237">
        <v>149</v>
      </c>
      <c r="B155" s="144" t="s">
        <v>1372</v>
      </c>
      <c r="C155" s="92" t="s">
        <v>154</v>
      </c>
      <c r="D155" s="138" t="s">
        <v>1357</v>
      </c>
      <c r="E155" s="138"/>
      <c r="F155" s="124"/>
      <c r="G155" s="92"/>
      <c r="H155" s="92" t="s">
        <v>1314</v>
      </c>
      <c r="I155" s="110">
        <v>0.25</v>
      </c>
      <c r="J155" s="237" t="s">
        <v>177</v>
      </c>
      <c r="K155" s="110">
        <v>0.6</v>
      </c>
      <c r="L155" s="242">
        <f t="shared" si="2"/>
        <v>0.85</v>
      </c>
      <c r="M155" s="33"/>
      <c r="P155" s="123"/>
    </row>
    <row r="156" spans="1:13" s="95" customFormat="1" ht="12.75">
      <c r="A156" s="92">
        <v>150</v>
      </c>
      <c r="B156" s="15" t="s">
        <v>626</v>
      </c>
      <c r="C156" s="237" t="s">
        <v>154</v>
      </c>
      <c r="D156" s="15"/>
      <c r="E156" s="238" t="s">
        <v>1578</v>
      </c>
      <c r="F156" s="239"/>
      <c r="G156" s="237"/>
      <c r="H156" s="240"/>
      <c r="I156" s="246"/>
      <c r="J156" s="242" t="s">
        <v>178</v>
      </c>
      <c r="K156" s="242">
        <v>0.75</v>
      </c>
      <c r="L156" s="242">
        <f t="shared" si="2"/>
        <v>0.75</v>
      </c>
      <c r="M156" s="117"/>
    </row>
    <row r="157" spans="1:13" s="95" customFormat="1" ht="12.75">
      <c r="A157" s="237">
        <v>151</v>
      </c>
      <c r="B157" s="240" t="s">
        <v>219</v>
      </c>
      <c r="C157" s="237" t="s">
        <v>164</v>
      </c>
      <c r="D157" s="237"/>
      <c r="E157" s="238" t="s">
        <v>205</v>
      </c>
      <c r="F157" s="239"/>
      <c r="G157" s="237"/>
      <c r="H157" s="237"/>
      <c r="I157" s="237"/>
      <c r="J157" s="237" t="s">
        <v>176</v>
      </c>
      <c r="K157" s="242">
        <v>0.75</v>
      </c>
      <c r="L157" s="242">
        <f t="shared" si="2"/>
        <v>0.75</v>
      </c>
      <c r="M157" s="117"/>
    </row>
    <row r="158" spans="1:13" s="95" customFormat="1" ht="12.75">
      <c r="A158" s="92">
        <v>152</v>
      </c>
      <c r="B158" s="237" t="s">
        <v>219</v>
      </c>
      <c r="C158" s="237" t="s">
        <v>164</v>
      </c>
      <c r="D158" s="238"/>
      <c r="E158" s="238" t="s">
        <v>228</v>
      </c>
      <c r="F158" s="239"/>
      <c r="G158" s="237"/>
      <c r="H158" s="240"/>
      <c r="I158" s="237"/>
      <c r="J158" s="237" t="s">
        <v>177</v>
      </c>
      <c r="K158" s="242">
        <v>0.6</v>
      </c>
      <c r="L158" s="242">
        <f t="shared" si="2"/>
        <v>0.6</v>
      </c>
      <c r="M158" s="117"/>
    </row>
    <row r="159" spans="1:16" s="95" customFormat="1" ht="12.75">
      <c r="A159" s="237">
        <v>153</v>
      </c>
      <c r="B159" s="237" t="s">
        <v>163</v>
      </c>
      <c r="C159" s="237" t="s">
        <v>164</v>
      </c>
      <c r="D159" s="237"/>
      <c r="E159" s="238" t="s">
        <v>155</v>
      </c>
      <c r="F159" s="237"/>
      <c r="G159" s="237"/>
      <c r="H159" s="240"/>
      <c r="I159" s="237"/>
      <c r="J159" s="237" t="s">
        <v>177</v>
      </c>
      <c r="K159" s="242">
        <v>0.6</v>
      </c>
      <c r="L159" s="242">
        <f t="shared" si="2"/>
        <v>0.6</v>
      </c>
      <c r="M159" s="117"/>
      <c r="P159" s="95">
        <f>3/4</f>
        <v>0.75</v>
      </c>
    </row>
    <row r="160" spans="1:13" s="95" customFormat="1" ht="12.75">
      <c r="A160" s="92">
        <v>154</v>
      </c>
      <c r="B160" s="15" t="s">
        <v>523</v>
      </c>
      <c r="C160" s="237" t="s">
        <v>49</v>
      </c>
      <c r="D160" s="94"/>
      <c r="E160" s="15" t="s">
        <v>575</v>
      </c>
      <c r="F160" s="239"/>
      <c r="G160" s="237"/>
      <c r="H160" s="237" t="s">
        <v>1642</v>
      </c>
      <c r="I160" s="242">
        <v>0.5</v>
      </c>
      <c r="J160" s="237" t="s">
        <v>177</v>
      </c>
      <c r="K160" s="242">
        <v>0.6</v>
      </c>
      <c r="L160" s="242">
        <f t="shared" si="2"/>
        <v>1.1</v>
      </c>
      <c r="M160" s="117"/>
    </row>
    <row r="161" spans="1:15" s="95" customFormat="1" ht="12.75">
      <c r="A161" s="237">
        <v>155</v>
      </c>
      <c r="B161" s="144" t="s">
        <v>1312</v>
      </c>
      <c r="C161" s="92" t="s">
        <v>49</v>
      </c>
      <c r="D161" s="138" t="s">
        <v>755</v>
      </c>
      <c r="E161" s="138"/>
      <c r="F161" s="124"/>
      <c r="G161" s="92"/>
      <c r="H161" s="92" t="s">
        <v>1129</v>
      </c>
      <c r="I161" s="110">
        <v>0.5</v>
      </c>
      <c r="J161" s="92"/>
      <c r="K161" s="110"/>
      <c r="L161" s="242">
        <f t="shared" si="2"/>
        <v>0.5</v>
      </c>
      <c r="M161" s="33"/>
      <c r="O161" s="123"/>
    </row>
    <row r="162" spans="1:16" s="163" customFormat="1" ht="12.75">
      <c r="A162" s="92">
        <v>156</v>
      </c>
      <c r="B162" s="92" t="s">
        <v>434</v>
      </c>
      <c r="C162" s="92" t="s">
        <v>49</v>
      </c>
      <c r="D162" s="92"/>
      <c r="E162" s="138" t="s">
        <v>233</v>
      </c>
      <c r="F162" s="92"/>
      <c r="G162" s="92"/>
      <c r="H162" s="92" t="s">
        <v>1181</v>
      </c>
      <c r="I162" s="92">
        <v>1</v>
      </c>
      <c r="J162" s="92" t="s">
        <v>437</v>
      </c>
      <c r="K162" s="92">
        <v>2</v>
      </c>
      <c r="L162" s="242">
        <f t="shared" si="2"/>
        <v>3</v>
      </c>
      <c r="M162" s="33"/>
      <c r="N162" s="95"/>
      <c r="O162" s="95"/>
      <c r="P162" s="95"/>
    </row>
    <row r="163" spans="1:13" s="95" customFormat="1" ht="12.75">
      <c r="A163" s="237">
        <v>157</v>
      </c>
      <c r="B163" s="15" t="s">
        <v>583</v>
      </c>
      <c r="C163" s="237" t="s">
        <v>49</v>
      </c>
      <c r="D163" s="15" t="s">
        <v>559</v>
      </c>
      <c r="E163" s="243"/>
      <c r="F163" s="237"/>
      <c r="G163" s="237"/>
      <c r="H163" s="237"/>
      <c r="I163" s="237"/>
      <c r="J163" s="92" t="s">
        <v>197</v>
      </c>
      <c r="K163" s="242">
        <v>1.5</v>
      </c>
      <c r="L163" s="242">
        <f t="shared" si="2"/>
        <v>1.5</v>
      </c>
      <c r="M163" s="117"/>
    </row>
    <row r="164" spans="1:13" s="95" customFormat="1" ht="12.75">
      <c r="A164" s="92">
        <v>158</v>
      </c>
      <c r="B164" s="15" t="s">
        <v>505</v>
      </c>
      <c r="C164" s="237" t="s">
        <v>569</v>
      </c>
      <c r="D164" s="15" t="s">
        <v>544</v>
      </c>
      <c r="E164" s="243"/>
      <c r="F164" s="247"/>
      <c r="G164" s="237"/>
      <c r="H164" s="237"/>
      <c r="I164" s="237"/>
      <c r="J164" s="242" t="s">
        <v>178</v>
      </c>
      <c r="K164" s="242">
        <v>0.75</v>
      </c>
      <c r="L164" s="242">
        <f t="shared" si="2"/>
        <v>0.75</v>
      </c>
      <c r="M164" s="117"/>
    </row>
    <row r="165" spans="1:16" s="95" customFormat="1" ht="12.75">
      <c r="A165" s="237">
        <v>159</v>
      </c>
      <c r="B165" s="15" t="s">
        <v>518</v>
      </c>
      <c r="C165" s="237" t="s">
        <v>157</v>
      </c>
      <c r="D165" s="94"/>
      <c r="E165" s="15" t="s">
        <v>548</v>
      </c>
      <c r="F165" s="237"/>
      <c r="G165" s="237"/>
      <c r="H165" s="237"/>
      <c r="I165" s="237"/>
      <c r="J165" s="237" t="s">
        <v>177</v>
      </c>
      <c r="K165" s="242">
        <v>0.6</v>
      </c>
      <c r="L165" s="242">
        <f t="shared" si="2"/>
        <v>0.6</v>
      </c>
      <c r="M165" s="117"/>
      <c r="N165" s="163"/>
      <c r="P165" s="123"/>
    </row>
    <row r="166" spans="1:13" s="95" customFormat="1" ht="12.75">
      <c r="A166" s="92">
        <v>160</v>
      </c>
      <c r="B166" s="15" t="s">
        <v>492</v>
      </c>
      <c r="C166" s="237" t="s">
        <v>157</v>
      </c>
      <c r="D166" s="15" t="s">
        <v>538</v>
      </c>
      <c r="E166" s="238"/>
      <c r="F166" s="241"/>
      <c r="G166" s="241"/>
      <c r="H166" s="237"/>
      <c r="I166" s="237"/>
      <c r="J166" s="242" t="s">
        <v>178</v>
      </c>
      <c r="K166" s="242">
        <v>0.75</v>
      </c>
      <c r="L166" s="242">
        <f t="shared" si="2"/>
        <v>0.75</v>
      </c>
      <c r="M166" s="117"/>
    </row>
    <row r="167" spans="1:13" s="95" customFormat="1" ht="12.75">
      <c r="A167" s="237">
        <v>161</v>
      </c>
      <c r="B167" s="15" t="s">
        <v>971</v>
      </c>
      <c r="C167" s="15" t="s">
        <v>157</v>
      </c>
      <c r="D167" s="15" t="s">
        <v>972</v>
      </c>
      <c r="E167" s="241"/>
      <c r="F167" s="146" t="s">
        <v>977</v>
      </c>
      <c r="G167" s="237">
        <v>1</v>
      </c>
      <c r="H167" s="237"/>
      <c r="I167" s="237"/>
      <c r="J167" s="237"/>
      <c r="K167" s="242"/>
      <c r="L167" s="242">
        <f t="shared" si="2"/>
        <v>1</v>
      </c>
      <c r="M167" s="117"/>
    </row>
    <row r="168" spans="1:13" s="95" customFormat="1" ht="12.75">
      <c r="A168" s="92">
        <v>162</v>
      </c>
      <c r="B168" s="15" t="s">
        <v>481</v>
      </c>
      <c r="C168" s="237" t="s">
        <v>157</v>
      </c>
      <c r="D168" s="15" t="s">
        <v>533</v>
      </c>
      <c r="E168" s="238"/>
      <c r="F168" s="237"/>
      <c r="G168" s="237"/>
      <c r="H168" s="237"/>
      <c r="I168" s="237"/>
      <c r="J168" s="92" t="s">
        <v>251</v>
      </c>
      <c r="K168" s="242">
        <v>1</v>
      </c>
      <c r="L168" s="242">
        <f t="shared" si="2"/>
        <v>1</v>
      </c>
      <c r="M168" s="117"/>
    </row>
    <row r="169" spans="1:16" s="95" customFormat="1" ht="12.75">
      <c r="A169" s="237">
        <v>163</v>
      </c>
      <c r="B169" s="15" t="s">
        <v>1007</v>
      </c>
      <c r="C169" s="15" t="s">
        <v>157</v>
      </c>
      <c r="D169" s="15" t="s">
        <v>442</v>
      </c>
      <c r="E169" s="138"/>
      <c r="F169" s="146" t="s">
        <v>1022</v>
      </c>
      <c r="G169" s="237">
        <v>1</v>
      </c>
      <c r="H169" s="92" t="s">
        <v>1167</v>
      </c>
      <c r="I169" s="110">
        <v>0.5</v>
      </c>
      <c r="J169" s="15" t="s">
        <v>576</v>
      </c>
      <c r="K169" s="110">
        <v>1.5</v>
      </c>
      <c r="L169" s="242">
        <f t="shared" si="2"/>
        <v>3</v>
      </c>
      <c r="M169" s="33"/>
      <c r="P169" s="123"/>
    </row>
    <row r="170" spans="1:16" ht="12.75">
      <c r="A170" s="92">
        <v>164</v>
      </c>
      <c r="B170" s="237" t="s">
        <v>156</v>
      </c>
      <c r="C170" s="237" t="s">
        <v>157</v>
      </c>
      <c r="D170" s="237"/>
      <c r="E170" s="238" t="s">
        <v>155</v>
      </c>
      <c r="F170" s="239"/>
      <c r="G170" s="237"/>
      <c r="H170" s="237"/>
      <c r="I170" s="237"/>
      <c r="J170" s="237" t="s">
        <v>176</v>
      </c>
      <c r="K170" s="242">
        <v>0.75</v>
      </c>
      <c r="L170" s="242">
        <f t="shared" si="2"/>
        <v>0.75</v>
      </c>
      <c r="M170" s="117"/>
      <c r="N170" s="95"/>
      <c r="O170" s="95"/>
      <c r="P170" s="95"/>
    </row>
    <row r="171" spans="1:16" ht="12.75">
      <c r="A171" s="237">
        <v>165</v>
      </c>
      <c r="B171" s="15" t="s">
        <v>614</v>
      </c>
      <c r="C171" s="240" t="s">
        <v>157</v>
      </c>
      <c r="D171" s="92"/>
      <c r="E171" s="15" t="s">
        <v>554</v>
      </c>
      <c r="F171" s="245"/>
      <c r="G171" s="240"/>
      <c r="H171" s="240"/>
      <c r="I171" s="242"/>
      <c r="J171" s="246" t="s">
        <v>573</v>
      </c>
      <c r="K171" s="242">
        <v>1</v>
      </c>
      <c r="L171" s="242">
        <f t="shared" si="2"/>
        <v>1</v>
      </c>
      <c r="M171" s="117"/>
      <c r="N171" s="95"/>
      <c r="O171" s="95"/>
      <c r="P171" s="95"/>
    </row>
    <row r="172" spans="1:16" ht="12.75">
      <c r="A172" s="92">
        <v>166</v>
      </c>
      <c r="B172" s="144" t="s">
        <v>1332</v>
      </c>
      <c r="C172" s="92" t="s">
        <v>157</v>
      </c>
      <c r="D172" s="138"/>
      <c r="E172" s="138" t="s">
        <v>1333</v>
      </c>
      <c r="F172" s="124"/>
      <c r="G172" s="92"/>
      <c r="H172" s="92" t="s">
        <v>1129</v>
      </c>
      <c r="I172" s="110">
        <v>0.5</v>
      </c>
      <c r="J172" s="92" t="s">
        <v>315</v>
      </c>
      <c r="K172" s="110">
        <v>1</v>
      </c>
      <c r="L172" s="242">
        <f t="shared" si="2"/>
        <v>1.5</v>
      </c>
      <c r="M172" s="33"/>
      <c r="N172" s="95"/>
      <c r="O172" s="95"/>
      <c r="P172" s="95"/>
    </row>
    <row r="173" spans="1:16" ht="51">
      <c r="A173" s="237">
        <v>167</v>
      </c>
      <c r="B173" s="15" t="s">
        <v>976</v>
      </c>
      <c r="C173" s="92" t="s">
        <v>221</v>
      </c>
      <c r="D173" s="92"/>
      <c r="E173" s="15" t="s">
        <v>752</v>
      </c>
      <c r="F173" s="146" t="s">
        <v>977</v>
      </c>
      <c r="G173" s="237">
        <v>1</v>
      </c>
      <c r="H173" s="92" t="s">
        <v>1129</v>
      </c>
      <c r="I173" s="237">
        <v>0.5</v>
      </c>
      <c r="J173" s="246" t="s">
        <v>1574</v>
      </c>
      <c r="K173" s="242">
        <v>1</v>
      </c>
      <c r="L173" s="242">
        <f t="shared" si="2"/>
        <v>2.5</v>
      </c>
      <c r="M173" s="117"/>
      <c r="O173" s="112"/>
      <c r="P173" s="95"/>
    </row>
    <row r="174" spans="1:16" ht="51">
      <c r="A174" s="92">
        <v>168</v>
      </c>
      <c r="B174" s="92" t="s">
        <v>220</v>
      </c>
      <c r="C174" s="92" t="s">
        <v>221</v>
      </c>
      <c r="D174" s="138" t="s">
        <v>453</v>
      </c>
      <c r="E174" s="92"/>
      <c r="F174" s="92"/>
      <c r="G174" s="92"/>
      <c r="H174" s="92"/>
      <c r="I174" s="92"/>
      <c r="J174" s="15" t="s">
        <v>1780</v>
      </c>
      <c r="K174" s="15">
        <v>2.25</v>
      </c>
      <c r="L174" s="242">
        <f t="shared" si="2"/>
        <v>2.25</v>
      </c>
      <c r="M174" s="33"/>
      <c r="N174" s="95" t="s">
        <v>1781</v>
      </c>
      <c r="O174" s="95"/>
      <c r="P174" s="95"/>
    </row>
    <row r="175" spans="1:16" ht="12.75">
      <c r="A175" s="237">
        <v>169</v>
      </c>
      <c r="B175" s="240" t="s">
        <v>220</v>
      </c>
      <c r="C175" s="237" t="s">
        <v>221</v>
      </c>
      <c r="D175" s="243"/>
      <c r="E175" s="238" t="s">
        <v>228</v>
      </c>
      <c r="F175" s="237"/>
      <c r="G175" s="237"/>
      <c r="H175" s="237"/>
      <c r="I175" s="237"/>
      <c r="J175" s="237" t="s">
        <v>269</v>
      </c>
      <c r="K175" s="242">
        <v>0.6</v>
      </c>
      <c r="L175" s="242">
        <f t="shared" si="2"/>
        <v>0.6</v>
      </c>
      <c r="M175" s="117"/>
      <c r="N175" s="95"/>
      <c r="O175" s="95"/>
      <c r="P175" s="95"/>
    </row>
    <row r="176" spans="1:16" ht="16.5" customHeight="1">
      <c r="A176" s="92">
        <v>170</v>
      </c>
      <c r="B176" s="15" t="s">
        <v>965</v>
      </c>
      <c r="C176" s="15" t="s">
        <v>221</v>
      </c>
      <c r="D176" s="138"/>
      <c r="E176" s="15" t="s">
        <v>205</v>
      </c>
      <c r="F176" s="146" t="s">
        <v>969</v>
      </c>
      <c r="G176" s="237">
        <v>1</v>
      </c>
      <c r="H176" s="237"/>
      <c r="I176" s="242"/>
      <c r="J176" s="240"/>
      <c r="K176" s="242"/>
      <c r="L176" s="242">
        <f t="shared" si="2"/>
        <v>1</v>
      </c>
      <c r="M176" s="117"/>
      <c r="N176" s="95"/>
      <c r="O176" s="95"/>
      <c r="P176" s="95"/>
    </row>
    <row r="177" spans="1:16" ht="12.75">
      <c r="A177" s="237">
        <v>171</v>
      </c>
      <c r="B177" s="15" t="s">
        <v>961</v>
      </c>
      <c r="C177" s="15" t="s">
        <v>231</v>
      </c>
      <c r="D177" s="138"/>
      <c r="E177" s="15" t="s">
        <v>233</v>
      </c>
      <c r="F177" s="146" t="s">
        <v>1573</v>
      </c>
      <c r="G177" s="237">
        <v>3</v>
      </c>
      <c r="H177" s="240"/>
      <c r="I177" s="237"/>
      <c r="J177" s="237"/>
      <c r="K177" s="242"/>
      <c r="L177" s="242">
        <f t="shared" si="2"/>
        <v>3</v>
      </c>
      <c r="M177" s="117"/>
      <c r="N177" s="95"/>
      <c r="O177" s="95"/>
      <c r="P177" s="95"/>
    </row>
    <row r="178" spans="1:16" ht="12.75">
      <c r="A178" s="92">
        <v>172</v>
      </c>
      <c r="B178" s="15" t="s">
        <v>1029</v>
      </c>
      <c r="C178" s="15" t="s">
        <v>231</v>
      </c>
      <c r="D178" s="15" t="s">
        <v>974</v>
      </c>
      <c r="E178" s="138"/>
      <c r="F178" s="146" t="s">
        <v>1031</v>
      </c>
      <c r="G178" s="92">
        <v>0.5</v>
      </c>
      <c r="H178" s="92"/>
      <c r="I178" s="110"/>
      <c r="J178" s="237" t="s">
        <v>572</v>
      </c>
      <c r="K178" s="110">
        <v>1.33</v>
      </c>
      <c r="L178" s="242">
        <f t="shared" si="2"/>
        <v>1.83</v>
      </c>
      <c r="M178" s="33"/>
      <c r="N178" s="95"/>
      <c r="O178" s="95"/>
      <c r="P178" s="95"/>
    </row>
    <row r="179" spans="1:16" ht="12.75">
      <c r="A179" s="237">
        <v>173</v>
      </c>
      <c r="B179" s="144" t="s">
        <v>1317</v>
      </c>
      <c r="C179" s="92" t="s">
        <v>231</v>
      </c>
      <c r="D179" s="138"/>
      <c r="E179" s="138" t="s">
        <v>1318</v>
      </c>
      <c r="F179" s="124"/>
      <c r="G179" s="92"/>
      <c r="H179" s="92" t="s">
        <v>1129</v>
      </c>
      <c r="I179" s="110">
        <v>0.5</v>
      </c>
      <c r="J179" s="92"/>
      <c r="K179" s="110"/>
      <c r="L179" s="242">
        <f t="shared" si="2"/>
        <v>0.5</v>
      </c>
      <c r="M179" s="33"/>
      <c r="N179" s="95"/>
      <c r="P179" s="95"/>
    </row>
    <row r="180" spans="1:16" ht="12.75">
      <c r="A180" s="92">
        <v>174</v>
      </c>
      <c r="B180" s="15" t="s">
        <v>503</v>
      </c>
      <c r="C180" s="237" t="s">
        <v>231</v>
      </c>
      <c r="D180" s="92"/>
      <c r="E180" s="15" t="s">
        <v>536</v>
      </c>
      <c r="F180" s="239"/>
      <c r="G180" s="237"/>
      <c r="H180" s="237"/>
      <c r="I180" s="242"/>
      <c r="J180" s="242" t="s">
        <v>574</v>
      </c>
      <c r="K180" s="242">
        <v>0.75</v>
      </c>
      <c r="L180" s="242">
        <f t="shared" si="2"/>
        <v>0.75</v>
      </c>
      <c r="M180" s="119"/>
      <c r="N180" s="95"/>
      <c r="O180" s="112"/>
      <c r="P180" s="95"/>
    </row>
    <row r="181" spans="1:16" ht="12.75">
      <c r="A181" s="237">
        <v>175</v>
      </c>
      <c r="B181" s="237" t="s">
        <v>230</v>
      </c>
      <c r="C181" s="237" t="s">
        <v>231</v>
      </c>
      <c r="D181" s="237"/>
      <c r="E181" s="238" t="s">
        <v>228</v>
      </c>
      <c r="F181" s="237"/>
      <c r="G181" s="237"/>
      <c r="H181" s="240"/>
      <c r="I181" s="237"/>
      <c r="J181" s="237" t="s">
        <v>177</v>
      </c>
      <c r="K181" s="242">
        <v>0.6</v>
      </c>
      <c r="L181" s="242">
        <f t="shared" si="2"/>
        <v>0.6</v>
      </c>
      <c r="M181" s="117"/>
      <c r="N181" s="95"/>
      <c r="P181" s="95"/>
    </row>
    <row r="182" spans="1:16" ht="12.75">
      <c r="A182" s="92">
        <v>176</v>
      </c>
      <c r="B182" s="15" t="s">
        <v>608</v>
      </c>
      <c r="C182" s="237" t="s">
        <v>231</v>
      </c>
      <c r="D182" s="92"/>
      <c r="E182" s="15" t="s">
        <v>536</v>
      </c>
      <c r="F182" s="237"/>
      <c r="G182" s="237"/>
      <c r="H182" s="237"/>
      <c r="I182" s="237"/>
      <c r="J182" s="242" t="s">
        <v>251</v>
      </c>
      <c r="K182" s="242">
        <v>1</v>
      </c>
      <c r="L182" s="242">
        <f t="shared" si="2"/>
        <v>1</v>
      </c>
      <c r="M182" s="117"/>
      <c r="N182" s="95"/>
      <c r="P182" s="95"/>
    </row>
    <row r="183" spans="1:16" ht="12.75">
      <c r="A183" s="237">
        <v>177</v>
      </c>
      <c r="B183" s="15" t="s">
        <v>484</v>
      </c>
      <c r="C183" s="237" t="s">
        <v>231</v>
      </c>
      <c r="D183" s="92"/>
      <c r="E183" s="15" t="s">
        <v>535</v>
      </c>
      <c r="F183" s="239"/>
      <c r="G183" s="237"/>
      <c r="H183" s="237"/>
      <c r="I183" s="242"/>
      <c r="J183" s="242" t="s">
        <v>574</v>
      </c>
      <c r="K183" s="242">
        <v>0.75</v>
      </c>
      <c r="L183" s="242">
        <f t="shared" si="2"/>
        <v>0.75</v>
      </c>
      <c r="M183" s="117"/>
      <c r="N183" s="95"/>
      <c r="P183" s="95"/>
    </row>
    <row r="184" spans="1:16" ht="12.75">
      <c r="A184" s="92">
        <v>178</v>
      </c>
      <c r="B184" s="144" t="s">
        <v>1340</v>
      </c>
      <c r="C184" s="92" t="s">
        <v>571</v>
      </c>
      <c r="D184" s="138" t="s">
        <v>1341</v>
      </c>
      <c r="E184" s="138"/>
      <c r="F184" s="124"/>
      <c r="G184" s="92"/>
      <c r="H184" s="92" t="s">
        <v>1129</v>
      </c>
      <c r="I184" s="110">
        <v>0.5</v>
      </c>
      <c r="J184" s="92"/>
      <c r="K184" s="110"/>
      <c r="L184" s="242">
        <f t="shared" si="2"/>
        <v>0.5</v>
      </c>
      <c r="M184" s="33"/>
      <c r="N184" s="95"/>
      <c r="O184" s="95"/>
      <c r="P184" s="95"/>
    </row>
    <row r="185" spans="1:15" ht="25.5">
      <c r="A185" s="237">
        <v>179</v>
      </c>
      <c r="B185" s="92" t="s">
        <v>1607</v>
      </c>
      <c r="C185" s="92" t="s">
        <v>571</v>
      </c>
      <c r="D185" s="138" t="s">
        <v>972</v>
      </c>
      <c r="E185" s="92"/>
      <c r="F185" s="124"/>
      <c r="G185" s="92"/>
      <c r="H185" s="15"/>
      <c r="I185" s="92"/>
      <c r="J185" s="15" t="s">
        <v>1577</v>
      </c>
      <c r="K185" s="92">
        <v>1</v>
      </c>
      <c r="L185" s="242">
        <f t="shared" si="2"/>
        <v>1</v>
      </c>
      <c r="M185" s="92"/>
      <c r="N185" s="4"/>
      <c r="O185" s="95"/>
    </row>
    <row r="186" spans="1:15" ht="12.75">
      <c r="A186" s="92">
        <v>180</v>
      </c>
      <c r="B186" s="15" t="s">
        <v>517</v>
      </c>
      <c r="C186" s="237" t="s">
        <v>571</v>
      </c>
      <c r="D186" s="94"/>
      <c r="E186" s="15" t="s">
        <v>548</v>
      </c>
      <c r="F186" s="239"/>
      <c r="G186" s="237"/>
      <c r="H186" s="240"/>
      <c r="I186" s="237"/>
      <c r="J186" s="237" t="s">
        <v>177</v>
      </c>
      <c r="K186" s="242">
        <v>0.6</v>
      </c>
      <c r="L186" s="242">
        <f t="shared" si="2"/>
        <v>0.6</v>
      </c>
      <c r="M186" s="117"/>
      <c r="N186" s="95"/>
      <c r="O186" s="95"/>
    </row>
    <row r="187" spans="1:14" s="95" customFormat="1" ht="25.5">
      <c r="A187" s="237">
        <v>181</v>
      </c>
      <c r="B187" s="109" t="s">
        <v>392</v>
      </c>
      <c r="C187" s="109" t="s">
        <v>64</v>
      </c>
      <c r="D187" s="109"/>
      <c r="E187" s="138" t="s">
        <v>205</v>
      </c>
      <c r="F187" s="111"/>
      <c r="G187" s="110"/>
      <c r="H187" s="15"/>
      <c r="I187" s="92"/>
      <c r="J187" s="15" t="s">
        <v>1542</v>
      </c>
      <c r="K187" s="92">
        <v>1.33</v>
      </c>
      <c r="L187" s="242">
        <f t="shared" si="2"/>
        <v>1.33</v>
      </c>
      <c r="M187" s="33"/>
      <c r="N187" s="95" t="s">
        <v>1540</v>
      </c>
    </row>
    <row r="188" spans="1:13" s="95" customFormat="1" ht="12.75">
      <c r="A188" s="92">
        <v>182</v>
      </c>
      <c r="B188" s="237" t="s">
        <v>207</v>
      </c>
      <c r="C188" s="237" t="s">
        <v>64</v>
      </c>
      <c r="D188" s="238"/>
      <c r="E188" s="238" t="s">
        <v>203</v>
      </c>
      <c r="F188" s="239"/>
      <c r="G188" s="237"/>
      <c r="H188" s="237"/>
      <c r="I188" s="242"/>
      <c r="J188" s="237" t="s">
        <v>177</v>
      </c>
      <c r="K188" s="241">
        <v>0.6</v>
      </c>
      <c r="L188" s="242">
        <f t="shared" si="2"/>
        <v>0.6</v>
      </c>
      <c r="M188" s="117"/>
    </row>
    <row r="189" spans="1:13" s="95" customFormat="1" ht="12.75">
      <c r="A189" s="237">
        <v>183</v>
      </c>
      <c r="B189" s="15" t="s">
        <v>1543</v>
      </c>
      <c r="C189" s="237" t="s">
        <v>64</v>
      </c>
      <c r="D189" s="92"/>
      <c r="E189" s="15" t="s">
        <v>536</v>
      </c>
      <c r="F189" s="239"/>
      <c r="G189" s="237"/>
      <c r="H189" s="237"/>
      <c r="I189" s="242"/>
      <c r="J189" s="242" t="s">
        <v>574</v>
      </c>
      <c r="K189" s="242">
        <v>0.75</v>
      </c>
      <c r="L189" s="242">
        <f t="shared" si="2"/>
        <v>0.75</v>
      </c>
      <c r="M189" s="117"/>
    </row>
    <row r="190" spans="1:13" s="95" customFormat="1" ht="12.75">
      <c r="A190" s="92">
        <v>184</v>
      </c>
      <c r="B190" s="237" t="s">
        <v>168</v>
      </c>
      <c r="C190" s="237" t="s">
        <v>69</v>
      </c>
      <c r="D190" s="238"/>
      <c r="E190" s="238" t="s">
        <v>155</v>
      </c>
      <c r="F190" s="239"/>
      <c r="G190" s="237"/>
      <c r="H190" s="237"/>
      <c r="I190" s="242"/>
      <c r="J190" s="237" t="s">
        <v>177</v>
      </c>
      <c r="K190" s="242">
        <v>0.6</v>
      </c>
      <c r="L190" s="242">
        <f t="shared" si="2"/>
        <v>0.6</v>
      </c>
      <c r="M190" s="117"/>
    </row>
    <row r="191" spans="1:14" s="95" customFormat="1" ht="12.75">
      <c r="A191" s="237">
        <v>185</v>
      </c>
      <c r="B191" s="15" t="s">
        <v>584</v>
      </c>
      <c r="C191" s="237" t="s">
        <v>69</v>
      </c>
      <c r="D191" s="15" t="s">
        <v>559</v>
      </c>
      <c r="E191" s="237"/>
      <c r="F191" s="237"/>
      <c r="G191" s="237"/>
      <c r="H191" s="240"/>
      <c r="I191" s="237"/>
      <c r="J191" s="92" t="s">
        <v>197</v>
      </c>
      <c r="K191" s="242">
        <v>1.5</v>
      </c>
      <c r="L191" s="242">
        <f t="shared" si="2"/>
        <v>1.5</v>
      </c>
      <c r="M191" s="117"/>
      <c r="N191" s="20"/>
    </row>
    <row r="192" spans="1:14" s="95" customFormat="1" ht="12.75">
      <c r="A192" s="92">
        <v>186</v>
      </c>
      <c r="B192" s="15" t="s">
        <v>524</v>
      </c>
      <c r="C192" s="237" t="s">
        <v>47</v>
      </c>
      <c r="D192" s="138"/>
      <c r="E192" s="15" t="s">
        <v>535</v>
      </c>
      <c r="F192" s="237"/>
      <c r="G192" s="237"/>
      <c r="H192" s="237"/>
      <c r="I192" s="242"/>
      <c r="J192" s="242" t="s">
        <v>178</v>
      </c>
      <c r="K192" s="242">
        <v>0.75</v>
      </c>
      <c r="L192" s="242">
        <f t="shared" si="2"/>
        <v>0.75</v>
      </c>
      <c r="M192" s="117"/>
      <c r="N192" s="20"/>
    </row>
    <row r="193" spans="1:15" s="95" customFormat="1" ht="12.75">
      <c r="A193" s="237">
        <v>187</v>
      </c>
      <c r="B193" s="237" t="s">
        <v>191</v>
      </c>
      <c r="C193" s="237" t="s">
        <v>192</v>
      </c>
      <c r="D193" s="237"/>
      <c r="E193" s="239" t="s">
        <v>175</v>
      </c>
      <c r="F193" s="237"/>
      <c r="G193" s="237"/>
      <c r="H193" s="240"/>
      <c r="I193" s="237"/>
      <c r="J193" s="237" t="s">
        <v>177</v>
      </c>
      <c r="K193" s="241">
        <v>0.6</v>
      </c>
      <c r="L193" s="242">
        <f t="shared" si="2"/>
        <v>0.6</v>
      </c>
      <c r="M193" s="117"/>
      <c r="N193" s="20"/>
      <c r="O193" s="112"/>
    </row>
    <row r="194" spans="1:16" ht="12.75">
      <c r="A194" s="92">
        <v>188</v>
      </c>
      <c r="B194" s="15" t="s">
        <v>506</v>
      </c>
      <c r="C194" s="241" t="s">
        <v>32</v>
      </c>
      <c r="D194" s="15" t="s">
        <v>544</v>
      </c>
      <c r="E194" s="237"/>
      <c r="F194" s="237"/>
      <c r="G194" s="237"/>
      <c r="H194" s="240"/>
      <c r="I194" s="237"/>
      <c r="J194" s="242" t="s">
        <v>178</v>
      </c>
      <c r="K194" s="242">
        <v>0.75</v>
      </c>
      <c r="L194" s="242">
        <f t="shared" si="2"/>
        <v>0.75</v>
      </c>
      <c r="M194" s="117"/>
      <c r="N194" s="20"/>
      <c r="O194" s="112"/>
      <c r="P194" s="95"/>
    </row>
    <row r="195" spans="1:16" ht="12.75">
      <c r="A195" s="237">
        <v>189</v>
      </c>
      <c r="B195" s="15" t="s">
        <v>586</v>
      </c>
      <c r="C195" s="237" t="s">
        <v>32</v>
      </c>
      <c r="D195" s="138"/>
      <c r="E195" s="15" t="s">
        <v>527</v>
      </c>
      <c r="F195" s="241"/>
      <c r="G195" s="241"/>
      <c r="H195" s="240"/>
      <c r="I195" s="241"/>
      <c r="J195" s="237" t="s">
        <v>177</v>
      </c>
      <c r="K195" s="242">
        <v>0.6</v>
      </c>
      <c r="L195" s="242">
        <f t="shared" si="2"/>
        <v>0.6</v>
      </c>
      <c r="M195" s="117"/>
      <c r="N195" s="20"/>
      <c r="O195" s="95"/>
      <c r="P195" s="95"/>
    </row>
    <row r="196" spans="1:16" ht="12.75">
      <c r="A196" s="92">
        <v>190</v>
      </c>
      <c r="B196" s="15" t="s">
        <v>621</v>
      </c>
      <c r="C196" s="237" t="s">
        <v>32</v>
      </c>
      <c r="D196" s="92"/>
      <c r="E196" s="15" t="s">
        <v>551</v>
      </c>
      <c r="F196" s="237"/>
      <c r="G196" s="237"/>
      <c r="H196" s="237"/>
      <c r="I196" s="237"/>
      <c r="J196" s="242" t="s">
        <v>315</v>
      </c>
      <c r="K196" s="242">
        <v>0.7125</v>
      </c>
      <c r="L196" s="242">
        <f t="shared" si="2"/>
        <v>0.7125</v>
      </c>
      <c r="M196" s="117"/>
      <c r="N196" s="20"/>
      <c r="O196" s="95"/>
      <c r="P196" s="95"/>
    </row>
    <row r="197" spans="1:16" ht="12.75">
      <c r="A197" s="237">
        <v>191</v>
      </c>
      <c r="B197" s="237" t="s">
        <v>229</v>
      </c>
      <c r="C197" s="237" t="s">
        <v>32</v>
      </c>
      <c r="D197" s="238"/>
      <c r="E197" s="238" t="s">
        <v>228</v>
      </c>
      <c r="F197" s="244" t="s">
        <v>1544</v>
      </c>
      <c r="G197" s="237">
        <v>2</v>
      </c>
      <c r="H197" s="240"/>
      <c r="I197" s="237"/>
      <c r="J197" s="237" t="s">
        <v>177</v>
      </c>
      <c r="K197" s="242">
        <v>0.6</v>
      </c>
      <c r="L197" s="242">
        <f t="shared" si="2"/>
        <v>2.6</v>
      </c>
      <c r="M197" s="117"/>
      <c r="P197" s="163"/>
    </row>
    <row r="198" spans="1:15" ht="12.75">
      <c r="A198" s="92">
        <v>192</v>
      </c>
      <c r="B198" s="15" t="s">
        <v>680</v>
      </c>
      <c r="C198" s="237" t="s">
        <v>1624</v>
      </c>
      <c r="D198" s="138" t="s">
        <v>755</v>
      </c>
      <c r="E198" s="15"/>
      <c r="F198" s="237"/>
      <c r="G198" s="237"/>
      <c r="H198" s="237" t="s">
        <v>1625</v>
      </c>
      <c r="I198" s="242">
        <v>0.5</v>
      </c>
      <c r="J198" s="242"/>
      <c r="K198" s="242"/>
      <c r="L198" s="242">
        <f t="shared" si="2"/>
        <v>0.5</v>
      </c>
      <c r="M198" s="117"/>
      <c r="N198" s="20"/>
      <c r="O198" s="95"/>
    </row>
    <row r="199" spans="1:15" ht="12.75">
      <c r="A199" s="237">
        <v>193</v>
      </c>
      <c r="B199" s="237" t="s">
        <v>180</v>
      </c>
      <c r="C199" s="237" t="s">
        <v>52</v>
      </c>
      <c r="D199" s="238"/>
      <c r="E199" s="237" t="s">
        <v>183</v>
      </c>
      <c r="F199" s="237"/>
      <c r="G199" s="237"/>
      <c r="H199" s="240"/>
      <c r="I199" s="237"/>
      <c r="J199" s="242" t="s">
        <v>178</v>
      </c>
      <c r="K199" s="242">
        <v>0.75</v>
      </c>
      <c r="L199" s="242">
        <f aca="true" t="shared" si="3" ref="L199:L262">K199+I199+G199</f>
        <v>0.75</v>
      </c>
      <c r="M199" s="117"/>
      <c r="N199" s="95"/>
      <c r="O199" s="95"/>
    </row>
    <row r="200" spans="1:14" ht="12.75">
      <c r="A200" s="92">
        <v>194</v>
      </c>
      <c r="B200" s="15" t="s">
        <v>1579</v>
      </c>
      <c r="C200" s="240" t="s">
        <v>52</v>
      </c>
      <c r="D200" s="92"/>
      <c r="E200" s="15" t="s">
        <v>536</v>
      </c>
      <c r="F200" s="241"/>
      <c r="G200" s="241"/>
      <c r="H200" s="240"/>
      <c r="I200" s="241"/>
      <c r="J200" s="242" t="s">
        <v>574</v>
      </c>
      <c r="K200" s="242">
        <v>0.75</v>
      </c>
      <c r="L200" s="242">
        <f t="shared" si="3"/>
        <v>0.75</v>
      </c>
      <c r="M200" s="117"/>
      <c r="N200" s="95" t="s">
        <v>1580</v>
      </c>
    </row>
    <row r="201" spans="1:15" ht="12.75">
      <c r="A201" s="237">
        <v>195</v>
      </c>
      <c r="B201" s="15" t="s">
        <v>497</v>
      </c>
      <c r="C201" s="241" t="s">
        <v>27</v>
      </c>
      <c r="D201" s="15" t="s">
        <v>542</v>
      </c>
      <c r="E201" s="241"/>
      <c r="F201" s="241"/>
      <c r="G201" s="241"/>
      <c r="H201" s="241"/>
      <c r="I201" s="241"/>
      <c r="J201" s="237" t="s">
        <v>177</v>
      </c>
      <c r="K201" s="246">
        <v>0.6</v>
      </c>
      <c r="L201" s="242">
        <f t="shared" si="3"/>
        <v>0.6</v>
      </c>
      <c r="M201" s="117"/>
      <c r="N201" s="95"/>
      <c r="O201" s="95"/>
    </row>
    <row r="202" spans="1:15" ht="12.75">
      <c r="A202" s="92">
        <v>196</v>
      </c>
      <c r="B202" s="15" t="s">
        <v>955</v>
      </c>
      <c r="C202" s="15" t="s">
        <v>27</v>
      </c>
      <c r="D202" s="92" t="s">
        <v>956</v>
      </c>
      <c r="E202" s="240"/>
      <c r="F202" s="146" t="s">
        <v>957</v>
      </c>
      <c r="G202" s="237">
        <v>1</v>
      </c>
      <c r="H202" s="237"/>
      <c r="I202" s="237"/>
      <c r="J202" s="242" t="s">
        <v>178</v>
      </c>
      <c r="K202" s="242">
        <v>0.75</v>
      </c>
      <c r="L202" s="242">
        <f t="shared" si="3"/>
        <v>1.75</v>
      </c>
      <c r="M202" s="117"/>
      <c r="N202" s="95"/>
      <c r="O202" s="95"/>
    </row>
    <row r="203" spans="1:16" ht="12.75">
      <c r="A203" s="237">
        <v>197</v>
      </c>
      <c r="B203" s="92" t="s">
        <v>451</v>
      </c>
      <c r="C203" s="92" t="s">
        <v>27</v>
      </c>
      <c r="D203" s="138" t="s">
        <v>453</v>
      </c>
      <c r="E203" s="111"/>
      <c r="F203" s="92"/>
      <c r="G203" s="92"/>
      <c r="H203" s="92"/>
      <c r="I203" s="92"/>
      <c r="J203" s="92" t="s">
        <v>197</v>
      </c>
      <c r="K203" s="92">
        <v>1.5</v>
      </c>
      <c r="L203" s="242">
        <f t="shared" si="3"/>
        <v>1.5</v>
      </c>
      <c r="M203" s="33"/>
      <c r="N203" s="95"/>
      <c r="O203" s="95"/>
      <c r="P203" s="95"/>
    </row>
    <row r="204" spans="1:16" ht="12" customHeight="1">
      <c r="A204" s="92">
        <v>198</v>
      </c>
      <c r="B204" s="15" t="s">
        <v>1605</v>
      </c>
      <c r="C204" s="237" t="s">
        <v>249</v>
      </c>
      <c r="D204" s="15"/>
      <c r="E204" s="245" t="s">
        <v>205</v>
      </c>
      <c r="F204" s="237"/>
      <c r="G204" s="237"/>
      <c r="H204" s="92"/>
      <c r="I204" s="237"/>
      <c r="J204" s="246" t="s">
        <v>197</v>
      </c>
      <c r="K204" s="242">
        <v>2</v>
      </c>
      <c r="L204" s="242">
        <f t="shared" si="3"/>
        <v>2</v>
      </c>
      <c r="M204" s="117"/>
      <c r="N204" s="95" t="s">
        <v>1606</v>
      </c>
      <c r="O204" s="95"/>
      <c r="P204" s="95"/>
    </row>
    <row r="205" spans="1:15" ht="12.75">
      <c r="A205" s="237">
        <v>199</v>
      </c>
      <c r="B205" s="237" t="s">
        <v>162</v>
      </c>
      <c r="C205" s="237" t="s">
        <v>68</v>
      </c>
      <c r="D205" s="237"/>
      <c r="E205" s="238" t="s">
        <v>155</v>
      </c>
      <c r="F205" s="250"/>
      <c r="G205" s="237"/>
      <c r="H205" s="237"/>
      <c r="I205" s="242"/>
      <c r="J205" s="237" t="s">
        <v>177</v>
      </c>
      <c r="K205" s="242">
        <v>0.6</v>
      </c>
      <c r="L205" s="242">
        <f t="shared" si="3"/>
        <v>0.6</v>
      </c>
      <c r="M205" s="117"/>
      <c r="N205" s="95"/>
      <c r="O205" s="95"/>
    </row>
    <row r="206" spans="1:15" ht="12.75">
      <c r="A206" s="92">
        <v>200</v>
      </c>
      <c r="B206" s="15" t="s">
        <v>615</v>
      </c>
      <c r="C206" s="237" t="s">
        <v>577</v>
      </c>
      <c r="D206" s="15" t="s">
        <v>530</v>
      </c>
      <c r="E206" s="245"/>
      <c r="F206" s="237"/>
      <c r="G206" s="237"/>
      <c r="H206" s="92" t="s">
        <v>1385</v>
      </c>
      <c r="I206" s="237">
        <v>0.75</v>
      </c>
      <c r="J206" s="246" t="s">
        <v>573</v>
      </c>
      <c r="K206" s="242">
        <v>1</v>
      </c>
      <c r="L206" s="242">
        <f t="shared" si="3"/>
        <v>1.75</v>
      </c>
      <c r="M206" s="117"/>
      <c r="N206" s="95"/>
      <c r="O206" s="95"/>
    </row>
    <row r="207" spans="1:15" ht="12.75">
      <c r="A207" s="237">
        <v>201</v>
      </c>
      <c r="B207" s="92" t="s">
        <v>1390</v>
      </c>
      <c r="C207" s="92" t="s">
        <v>38</v>
      </c>
      <c r="D207" s="138"/>
      <c r="E207" s="138" t="s">
        <v>1387</v>
      </c>
      <c r="F207" s="124"/>
      <c r="G207" s="92"/>
      <c r="H207" s="92" t="s">
        <v>1313</v>
      </c>
      <c r="I207" s="110">
        <v>0.1</v>
      </c>
      <c r="J207" s="92"/>
      <c r="K207" s="110"/>
      <c r="L207" s="242">
        <f t="shared" si="3"/>
        <v>0.1</v>
      </c>
      <c r="M207" s="33"/>
      <c r="N207" s="95"/>
      <c r="O207" s="95"/>
    </row>
    <row r="208" spans="1:15" ht="12.75">
      <c r="A208" s="92">
        <v>202</v>
      </c>
      <c r="B208" s="144" t="s">
        <v>1373</v>
      </c>
      <c r="C208" s="92" t="s">
        <v>38</v>
      </c>
      <c r="D208" s="138" t="s">
        <v>1374</v>
      </c>
      <c r="E208" s="138"/>
      <c r="F208" s="124"/>
      <c r="G208" s="92"/>
      <c r="H208" s="92" t="s">
        <v>1314</v>
      </c>
      <c r="I208" s="110">
        <v>0.25</v>
      </c>
      <c r="J208" s="92"/>
      <c r="K208" s="110"/>
      <c r="L208" s="242">
        <f t="shared" si="3"/>
        <v>0.25</v>
      </c>
      <c r="M208" s="33"/>
      <c r="N208" s="95"/>
      <c r="O208" s="95"/>
    </row>
    <row r="209" spans="1:15" ht="12.75">
      <c r="A209" s="237">
        <v>203</v>
      </c>
      <c r="B209" s="92" t="s">
        <v>1613</v>
      </c>
      <c r="C209" s="92" t="s">
        <v>38</v>
      </c>
      <c r="D209" s="138" t="s">
        <v>972</v>
      </c>
      <c r="E209" s="138"/>
      <c r="F209" s="124"/>
      <c r="G209" s="92"/>
      <c r="H209" s="15"/>
      <c r="I209" s="92"/>
      <c r="J209" s="92" t="s">
        <v>1614</v>
      </c>
      <c r="K209" s="92">
        <v>1.33</v>
      </c>
      <c r="L209" s="242">
        <f t="shared" si="3"/>
        <v>1.33</v>
      </c>
      <c r="M209" s="92"/>
      <c r="N209" s="4"/>
      <c r="O209" s="95"/>
    </row>
    <row r="210" spans="1:15" ht="12.75">
      <c r="A210" s="92">
        <v>204</v>
      </c>
      <c r="B210" s="187" t="s">
        <v>602</v>
      </c>
      <c r="C210" s="230" t="s">
        <v>38</v>
      </c>
      <c r="D210" s="187" t="s">
        <v>555</v>
      </c>
      <c r="E210" s="251"/>
      <c r="F210" s="230"/>
      <c r="G210" s="230"/>
      <c r="H210" s="230"/>
      <c r="I210" s="230"/>
      <c r="J210" s="252" t="s">
        <v>574</v>
      </c>
      <c r="K210" s="253">
        <v>0.75</v>
      </c>
      <c r="L210" s="242">
        <f t="shared" si="3"/>
        <v>0.75</v>
      </c>
      <c r="M210" s="189"/>
      <c r="N210" s="95"/>
      <c r="O210" s="95"/>
    </row>
    <row r="211" spans="1:15" ht="12.75">
      <c r="A211" s="237">
        <v>205</v>
      </c>
      <c r="B211" s="144" t="s">
        <v>1358</v>
      </c>
      <c r="C211" s="92" t="s">
        <v>38</v>
      </c>
      <c r="D211" s="138" t="s">
        <v>1359</v>
      </c>
      <c r="E211" s="138"/>
      <c r="F211" s="124"/>
      <c r="G211" s="92"/>
      <c r="H211" s="92" t="s">
        <v>1395</v>
      </c>
      <c r="I211" s="110">
        <v>0.75</v>
      </c>
      <c r="J211" s="237" t="s">
        <v>572</v>
      </c>
      <c r="K211" s="110">
        <v>1.33</v>
      </c>
      <c r="L211" s="242">
        <f t="shared" si="3"/>
        <v>2.08</v>
      </c>
      <c r="M211" s="33"/>
      <c r="N211" s="95"/>
      <c r="O211" s="95"/>
    </row>
    <row r="212" spans="1:15" ht="12.75">
      <c r="A212" s="92">
        <v>206</v>
      </c>
      <c r="B212" s="15" t="s">
        <v>50</v>
      </c>
      <c r="C212" s="15" t="s">
        <v>38</v>
      </c>
      <c r="D212" s="92"/>
      <c r="E212" s="15" t="s">
        <v>1025</v>
      </c>
      <c r="F212" s="146" t="s">
        <v>1027</v>
      </c>
      <c r="G212" s="240">
        <v>0.5</v>
      </c>
      <c r="H212" s="237"/>
      <c r="I212" s="246"/>
      <c r="J212" s="240"/>
      <c r="K212" s="246"/>
      <c r="L212" s="242">
        <f t="shared" si="3"/>
        <v>0.5</v>
      </c>
      <c r="M212" s="117"/>
      <c r="N212" s="95"/>
      <c r="O212" s="95"/>
    </row>
    <row r="213" spans="1:15" ht="12.75">
      <c r="A213" s="237">
        <v>207</v>
      </c>
      <c r="B213" s="15" t="s">
        <v>606</v>
      </c>
      <c r="C213" s="237" t="s">
        <v>38</v>
      </c>
      <c r="D213" s="92"/>
      <c r="E213" s="15" t="s">
        <v>553</v>
      </c>
      <c r="F213" s="239"/>
      <c r="G213" s="237"/>
      <c r="H213" s="237"/>
      <c r="I213" s="242"/>
      <c r="J213" s="237" t="s">
        <v>177</v>
      </c>
      <c r="K213" s="242">
        <v>0.6</v>
      </c>
      <c r="L213" s="242">
        <f t="shared" si="3"/>
        <v>0.6</v>
      </c>
      <c r="M213" s="117"/>
      <c r="N213" s="95"/>
      <c r="O213" s="95"/>
    </row>
    <row r="214" spans="1:15" ht="12.75">
      <c r="A214" s="92">
        <v>208</v>
      </c>
      <c r="B214" s="15" t="s">
        <v>606</v>
      </c>
      <c r="C214" s="237" t="s">
        <v>38</v>
      </c>
      <c r="D214" s="92"/>
      <c r="E214" s="15" t="s">
        <v>551</v>
      </c>
      <c r="F214" s="239"/>
      <c r="G214" s="237"/>
      <c r="H214" s="240"/>
      <c r="I214" s="237"/>
      <c r="J214" s="237" t="s">
        <v>177</v>
      </c>
      <c r="K214" s="242">
        <v>0.6</v>
      </c>
      <c r="L214" s="242">
        <f t="shared" si="3"/>
        <v>0.6</v>
      </c>
      <c r="M214" s="117"/>
      <c r="N214" s="95"/>
      <c r="O214" s="95"/>
    </row>
    <row r="215" spans="1:15" ht="12.75">
      <c r="A215" s="237">
        <v>209</v>
      </c>
      <c r="B215" s="240" t="s">
        <v>158</v>
      </c>
      <c r="C215" s="240" t="s">
        <v>38</v>
      </c>
      <c r="D215" s="243"/>
      <c r="E215" s="238" t="s">
        <v>155</v>
      </c>
      <c r="F215" s="245"/>
      <c r="G215" s="240"/>
      <c r="H215" s="240"/>
      <c r="I215" s="246"/>
      <c r="J215" s="237" t="s">
        <v>176</v>
      </c>
      <c r="K215" s="242">
        <v>0.75</v>
      </c>
      <c r="L215" s="242">
        <f t="shared" si="3"/>
        <v>0.75</v>
      </c>
      <c r="M215" s="117"/>
      <c r="N215" s="95"/>
      <c r="O215" s="95"/>
    </row>
    <row r="216" spans="1:15" ht="13.5" customHeight="1">
      <c r="A216" s="92">
        <v>210</v>
      </c>
      <c r="B216" s="15" t="s">
        <v>620</v>
      </c>
      <c r="C216" s="237" t="s">
        <v>38</v>
      </c>
      <c r="D216" s="92"/>
      <c r="E216" s="15" t="s">
        <v>551</v>
      </c>
      <c r="F216" s="237"/>
      <c r="G216" s="237"/>
      <c r="H216" s="240"/>
      <c r="I216" s="237"/>
      <c r="J216" s="242" t="s">
        <v>315</v>
      </c>
      <c r="K216" s="242">
        <v>0.8125</v>
      </c>
      <c r="L216" s="242">
        <f t="shared" si="3"/>
        <v>0.8125</v>
      </c>
      <c r="M216" s="117"/>
      <c r="N216" s="95" t="s">
        <v>1657</v>
      </c>
      <c r="O216" s="95"/>
    </row>
    <row r="217" spans="1:15" ht="12.75">
      <c r="A217" s="237">
        <v>211</v>
      </c>
      <c r="B217" s="15" t="s">
        <v>949</v>
      </c>
      <c r="C217" s="15" t="s">
        <v>38</v>
      </c>
      <c r="D217" s="15" t="s">
        <v>950</v>
      </c>
      <c r="E217" s="245"/>
      <c r="F217" s="146" t="s">
        <v>957</v>
      </c>
      <c r="G217" s="237">
        <v>1</v>
      </c>
      <c r="H217" s="237"/>
      <c r="I217" s="237"/>
      <c r="J217" s="246"/>
      <c r="K217" s="242"/>
      <c r="L217" s="242">
        <f t="shared" si="3"/>
        <v>1</v>
      </c>
      <c r="M217" s="117"/>
      <c r="N217" s="95"/>
      <c r="O217" s="95"/>
    </row>
    <row r="218" spans="1:15" ht="12.75">
      <c r="A218" s="92">
        <v>212</v>
      </c>
      <c r="B218" s="15" t="s">
        <v>516</v>
      </c>
      <c r="C218" s="237" t="s">
        <v>38</v>
      </c>
      <c r="D218" s="92"/>
      <c r="E218" s="15" t="s">
        <v>548</v>
      </c>
      <c r="F218" s="239"/>
      <c r="G218" s="237"/>
      <c r="H218" s="237"/>
      <c r="I218" s="237"/>
      <c r="J218" s="237" t="s">
        <v>177</v>
      </c>
      <c r="K218" s="242">
        <v>0.6</v>
      </c>
      <c r="L218" s="242">
        <f t="shared" si="3"/>
        <v>0.6</v>
      </c>
      <c r="M218" s="117"/>
      <c r="N218" s="95"/>
      <c r="O218" s="95"/>
    </row>
    <row r="219" spans="1:15" ht="25.5">
      <c r="A219" s="237">
        <v>213</v>
      </c>
      <c r="B219" s="237" t="s">
        <v>751</v>
      </c>
      <c r="C219" s="237" t="s">
        <v>38</v>
      </c>
      <c r="D219" s="238"/>
      <c r="E219" s="238" t="s">
        <v>752</v>
      </c>
      <c r="F219" s="249" t="s">
        <v>1546</v>
      </c>
      <c r="G219" s="237">
        <v>2</v>
      </c>
      <c r="H219" s="160" t="s">
        <v>1547</v>
      </c>
      <c r="I219" s="237">
        <v>1</v>
      </c>
      <c r="J219" s="240" t="s">
        <v>1545</v>
      </c>
      <c r="K219" s="242">
        <v>3</v>
      </c>
      <c r="L219" s="242">
        <f t="shared" si="3"/>
        <v>6</v>
      </c>
      <c r="M219" s="117"/>
      <c r="N219" s="95" t="s">
        <v>1540</v>
      </c>
      <c r="O219" s="95"/>
    </row>
    <row r="220" spans="1:15" ht="12.75">
      <c r="A220" s="92">
        <v>214</v>
      </c>
      <c r="B220" s="15" t="s">
        <v>1548</v>
      </c>
      <c r="C220" s="237" t="s">
        <v>566</v>
      </c>
      <c r="D220" s="92"/>
      <c r="E220" s="15" t="s">
        <v>541</v>
      </c>
      <c r="F220" s="245"/>
      <c r="G220" s="240"/>
      <c r="H220" s="237"/>
      <c r="I220" s="246"/>
      <c r="J220" s="237" t="s">
        <v>177</v>
      </c>
      <c r="K220" s="246">
        <v>0.6</v>
      </c>
      <c r="L220" s="242">
        <f t="shared" si="3"/>
        <v>0.6</v>
      </c>
      <c r="M220" s="117"/>
      <c r="N220" s="95"/>
      <c r="O220" s="95"/>
    </row>
    <row r="221" spans="1:15" ht="12.75">
      <c r="A221" s="237">
        <v>215</v>
      </c>
      <c r="B221" s="237" t="s">
        <v>223</v>
      </c>
      <c r="C221" s="237" t="s">
        <v>59</v>
      </c>
      <c r="D221" s="238"/>
      <c r="E221" s="238" t="s">
        <v>228</v>
      </c>
      <c r="F221" s="237"/>
      <c r="G221" s="237"/>
      <c r="H221" s="240"/>
      <c r="I221" s="237"/>
      <c r="J221" s="237" t="s">
        <v>177</v>
      </c>
      <c r="K221" s="242">
        <v>0.6</v>
      </c>
      <c r="L221" s="242">
        <f t="shared" si="3"/>
        <v>0.6</v>
      </c>
      <c r="M221" s="117"/>
      <c r="N221" s="95"/>
      <c r="O221" s="95"/>
    </row>
    <row r="222" spans="1:15" ht="12.75">
      <c r="A222" s="92">
        <v>216</v>
      </c>
      <c r="B222" s="237" t="s">
        <v>160</v>
      </c>
      <c r="C222" s="237" t="s">
        <v>48</v>
      </c>
      <c r="D222" s="238"/>
      <c r="E222" s="238" t="s">
        <v>161</v>
      </c>
      <c r="F222" s="237"/>
      <c r="G222" s="237"/>
      <c r="H222" s="237"/>
      <c r="I222" s="242"/>
      <c r="J222" s="237" t="s">
        <v>176</v>
      </c>
      <c r="K222" s="242">
        <v>0.75</v>
      </c>
      <c r="L222" s="242">
        <f t="shared" si="3"/>
        <v>0.75</v>
      </c>
      <c r="M222" s="117"/>
      <c r="N222" s="95"/>
      <c r="O222" s="95"/>
    </row>
    <row r="223" spans="1:15" ht="12.75">
      <c r="A223" s="237">
        <v>217</v>
      </c>
      <c r="B223" s="15" t="s">
        <v>486</v>
      </c>
      <c r="C223" s="237" t="s">
        <v>302</v>
      </c>
      <c r="D223" s="92"/>
      <c r="E223" s="15" t="s">
        <v>536</v>
      </c>
      <c r="F223" s="239"/>
      <c r="G223" s="237"/>
      <c r="H223" s="237"/>
      <c r="I223" s="237"/>
      <c r="J223" s="242" t="s">
        <v>574</v>
      </c>
      <c r="K223" s="242">
        <v>0.75</v>
      </c>
      <c r="L223" s="242">
        <f t="shared" si="3"/>
        <v>0.75</v>
      </c>
      <c r="M223" s="117"/>
      <c r="N223" s="95"/>
      <c r="O223" s="95"/>
    </row>
    <row r="224" spans="1:15" ht="12.75">
      <c r="A224" s="92">
        <v>218</v>
      </c>
      <c r="B224" s="15" t="s">
        <v>130</v>
      </c>
      <c r="C224" s="237" t="s">
        <v>302</v>
      </c>
      <c r="D224" s="92"/>
      <c r="E224" s="15" t="s">
        <v>547</v>
      </c>
      <c r="F224" s="237"/>
      <c r="G224" s="237"/>
      <c r="H224" s="237"/>
      <c r="I224" s="237"/>
      <c r="J224" s="237" t="s">
        <v>177</v>
      </c>
      <c r="K224" s="242">
        <v>0.6</v>
      </c>
      <c r="L224" s="242">
        <f t="shared" si="3"/>
        <v>0.6</v>
      </c>
      <c r="M224" s="117"/>
      <c r="N224" s="95"/>
      <c r="O224" s="95"/>
    </row>
    <row r="225" spans="1:14" ht="12.75">
      <c r="A225" s="237">
        <v>219</v>
      </c>
      <c r="B225" s="237" t="s">
        <v>224</v>
      </c>
      <c r="C225" s="237" t="s">
        <v>225</v>
      </c>
      <c r="D225" s="243"/>
      <c r="E225" s="238" t="s">
        <v>228</v>
      </c>
      <c r="F225" s="237"/>
      <c r="G225" s="237"/>
      <c r="H225" s="237"/>
      <c r="I225" s="237"/>
      <c r="J225" s="237" t="s">
        <v>177</v>
      </c>
      <c r="K225" s="242">
        <v>0.6</v>
      </c>
      <c r="L225" s="242">
        <f t="shared" si="3"/>
        <v>0.6</v>
      </c>
      <c r="M225" s="117"/>
      <c r="N225" s="95"/>
    </row>
    <row r="226" spans="1:15" ht="12.75">
      <c r="A226" s="92">
        <v>220</v>
      </c>
      <c r="B226" s="144" t="s">
        <v>1339</v>
      </c>
      <c r="C226" s="92" t="s">
        <v>564</v>
      </c>
      <c r="D226" s="138" t="s">
        <v>956</v>
      </c>
      <c r="E226" s="138"/>
      <c r="F226" s="124"/>
      <c r="G226" s="92"/>
      <c r="H226" s="92" t="s">
        <v>1129</v>
      </c>
      <c r="I226" s="110">
        <v>0.5</v>
      </c>
      <c r="J226" s="92"/>
      <c r="K226" s="110"/>
      <c r="L226" s="242">
        <f t="shared" si="3"/>
        <v>0.5</v>
      </c>
      <c r="M226" s="33"/>
      <c r="N226" s="95"/>
      <c r="O226" s="95"/>
    </row>
    <row r="227" spans="1:15" ht="12.75">
      <c r="A227" s="237">
        <v>221</v>
      </c>
      <c r="B227" s="15" t="s">
        <v>627</v>
      </c>
      <c r="C227" s="237" t="s">
        <v>564</v>
      </c>
      <c r="D227" s="138"/>
      <c r="E227" s="15" t="s">
        <v>535</v>
      </c>
      <c r="F227" s="239"/>
      <c r="G227" s="237"/>
      <c r="H227" s="240"/>
      <c r="I227" s="237"/>
      <c r="J227" s="242" t="s">
        <v>178</v>
      </c>
      <c r="K227" s="242">
        <v>0.75</v>
      </c>
      <c r="L227" s="242">
        <f t="shared" si="3"/>
        <v>0.75</v>
      </c>
      <c r="M227" s="117"/>
      <c r="N227" s="95"/>
      <c r="O227" s="95"/>
    </row>
    <row r="228" spans="1:15" ht="12.75">
      <c r="A228" s="92">
        <v>222</v>
      </c>
      <c r="B228" s="15" t="s">
        <v>489</v>
      </c>
      <c r="C228" s="237" t="s">
        <v>564</v>
      </c>
      <c r="D228" s="92"/>
      <c r="E228" s="15" t="s">
        <v>537</v>
      </c>
      <c r="F228" s="239" t="s">
        <v>1678</v>
      </c>
      <c r="G228" s="237">
        <v>0.5</v>
      </c>
      <c r="H228" s="240"/>
      <c r="I228" s="237"/>
      <c r="J228" s="237" t="s">
        <v>177</v>
      </c>
      <c r="K228" s="242">
        <v>0.6</v>
      </c>
      <c r="L228" s="242">
        <f t="shared" si="3"/>
        <v>1.1</v>
      </c>
      <c r="M228" s="117"/>
      <c r="N228" s="95"/>
      <c r="O228" s="95"/>
    </row>
    <row r="229" spans="1:16" ht="12.75" customHeight="1">
      <c r="A229" s="237">
        <v>223</v>
      </c>
      <c r="B229" s="237" t="s">
        <v>211</v>
      </c>
      <c r="C229" s="237" t="s">
        <v>212</v>
      </c>
      <c r="D229" s="238"/>
      <c r="E229" s="238" t="s">
        <v>203</v>
      </c>
      <c r="F229" s="239"/>
      <c r="G229" s="237"/>
      <c r="H229" s="237"/>
      <c r="I229" s="246"/>
      <c r="J229" s="237" t="s">
        <v>177</v>
      </c>
      <c r="K229" s="241">
        <v>0.6</v>
      </c>
      <c r="L229" s="242">
        <f t="shared" si="3"/>
        <v>0.6</v>
      </c>
      <c r="M229" s="117"/>
      <c r="N229" s="95"/>
      <c r="O229" s="198"/>
      <c r="P229" s="95"/>
    </row>
    <row r="230" spans="1:16" ht="12.75">
      <c r="A230" s="92">
        <v>224</v>
      </c>
      <c r="B230" s="15" t="s">
        <v>487</v>
      </c>
      <c r="C230" s="237" t="s">
        <v>212</v>
      </c>
      <c r="D230" s="92"/>
      <c r="E230" s="15" t="s">
        <v>1706</v>
      </c>
      <c r="F230" s="237"/>
      <c r="G230" s="237"/>
      <c r="H230" s="237"/>
      <c r="I230" s="242"/>
      <c r="J230" s="237" t="s">
        <v>177</v>
      </c>
      <c r="K230" s="242">
        <v>0.6</v>
      </c>
      <c r="L230" s="242">
        <f t="shared" si="3"/>
        <v>0.6</v>
      </c>
      <c r="M230" s="117"/>
      <c r="N230" s="95"/>
      <c r="O230" s="95"/>
      <c r="P230" s="95"/>
    </row>
    <row r="231" spans="1:16" ht="12.75">
      <c r="A231" s="237">
        <v>225</v>
      </c>
      <c r="B231" s="15" t="s">
        <v>263</v>
      </c>
      <c r="C231" s="237" t="s">
        <v>212</v>
      </c>
      <c r="D231" s="15" t="s">
        <v>1705</v>
      </c>
      <c r="E231" s="240"/>
      <c r="F231" s="237"/>
      <c r="G231" s="237"/>
      <c r="H231" s="237"/>
      <c r="I231" s="237"/>
      <c r="J231" s="237" t="s">
        <v>572</v>
      </c>
      <c r="K231" s="242">
        <v>1.33</v>
      </c>
      <c r="L231" s="242">
        <f t="shared" si="3"/>
        <v>1.33</v>
      </c>
      <c r="M231" s="117"/>
      <c r="N231" s="95"/>
      <c r="O231" s="95"/>
      <c r="P231" s="95"/>
    </row>
    <row r="232" spans="1:15" ht="12.75">
      <c r="A232" s="92">
        <v>226</v>
      </c>
      <c r="B232" s="15" t="s">
        <v>962</v>
      </c>
      <c r="C232" s="15" t="s">
        <v>34</v>
      </c>
      <c r="D232" s="138"/>
      <c r="E232" s="15" t="s">
        <v>963</v>
      </c>
      <c r="F232" s="146" t="s">
        <v>969</v>
      </c>
      <c r="G232" s="237">
        <v>1</v>
      </c>
      <c r="H232" s="237"/>
      <c r="I232" s="242"/>
      <c r="J232" s="237"/>
      <c r="K232" s="242"/>
      <c r="L232" s="242">
        <f t="shared" si="3"/>
        <v>1</v>
      </c>
      <c r="M232" s="117"/>
      <c r="N232" s="95"/>
      <c r="O232" s="95"/>
    </row>
    <row r="233" spans="1:16" ht="12.75">
      <c r="A233" s="237">
        <v>227</v>
      </c>
      <c r="B233" s="144" t="s">
        <v>1360</v>
      </c>
      <c r="C233" s="92" t="s">
        <v>34</v>
      </c>
      <c r="D233" s="138" t="s">
        <v>1361</v>
      </c>
      <c r="E233" s="138"/>
      <c r="F233" s="124"/>
      <c r="G233" s="92"/>
      <c r="H233" s="92" t="s">
        <v>1129</v>
      </c>
      <c r="I233" s="110">
        <v>0.5</v>
      </c>
      <c r="J233" s="237" t="s">
        <v>572</v>
      </c>
      <c r="K233" s="110">
        <v>1.33</v>
      </c>
      <c r="L233" s="242">
        <f t="shared" si="3"/>
        <v>1.83</v>
      </c>
      <c r="M233" s="33"/>
      <c r="N233" s="95"/>
      <c r="O233" s="95"/>
      <c r="P233" s="95"/>
    </row>
    <row r="234" spans="1:16" ht="12.75">
      <c r="A234" s="92">
        <v>228</v>
      </c>
      <c r="B234" s="92" t="s">
        <v>1310</v>
      </c>
      <c r="C234" s="92" t="s">
        <v>34</v>
      </c>
      <c r="D234" s="138"/>
      <c r="E234" s="138" t="s">
        <v>1311</v>
      </c>
      <c r="F234" s="124"/>
      <c r="G234" s="92"/>
      <c r="H234" s="92" t="s">
        <v>1314</v>
      </c>
      <c r="I234" s="110">
        <v>0.25</v>
      </c>
      <c r="J234" s="92"/>
      <c r="K234" s="110"/>
      <c r="L234" s="242">
        <f t="shared" si="3"/>
        <v>0.25</v>
      </c>
      <c r="M234" s="33"/>
      <c r="N234" s="95"/>
      <c r="O234" s="95"/>
      <c r="P234" s="95"/>
    </row>
    <row r="235" spans="1:16" ht="12.75">
      <c r="A235" s="237">
        <v>229</v>
      </c>
      <c r="B235" s="237" t="s">
        <v>194</v>
      </c>
      <c r="C235" s="237" t="s">
        <v>34</v>
      </c>
      <c r="D235" s="238"/>
      <c r="E235" s="239" t="s">
        <v>189</v>
      </c>
      <c r="F235" s="237"/>
      <c r="G235" s="237"/>
      <c r="H235" s="240"/>
      <c r="I235" s="237"/>
      <c r="J235" s="237" t="s">
        <v>177</v>
      </c>
      <c r="K235" s="241">
        <v>0.6</v>
      </c>
      <c r="L235" s="242">
        <f t="shared" si="3"/>
        <v>0.6</v>
      </c>
      <c r="M235" s="117"/>
      <c r="N235" s="95"/>
      <c r="O235" s="95"/>
      <c r="P235" s="95"/>
    </row>
    <row r="236" spans="1:16" ht="12.75">
      <c r="A236" s="92">
        <v>230</v>
      </c>
      <c r="B236" s="240" t="s">
        <v>214</v>
      </c>
      <c r="C236" s="237" t="s">
        <v>215</v>
      </c>
      <c r="D236" s="238"/>
      <c r="E236" s="238" t="s">
        <v>205</v>
      </c>
      <c r="F236" s="239"/>
      <c r="G236" s="237"/>
      <c r="H236" s="237"/>
      <c r="I236" s="242"/>
      <c r="J236" s="237" t="s">
        <v>176</v>
      </c>
      <c r="K236" s="242">
        <v>0.75</v>
      </c>
      <c r="L236" s="242">
        <f t="shared" si="3"/>
        <v>0.75</v>
      </c>
      <c r="M236" s="117"/>
      <c r="N236" s="95"/>
      <c r="P236" s="95"/>
    </row>
    <row r="237" spans="1:14" ht="12.75">
      <c r="A237" s="237">
        <v>231</v>
      </c>
      <c r="B237" s="92" t="s">
        <v>1389</v>
      </c>
      <c r="C237" s="92" t="s">
        <v>215</v>
      </c>
      <c r="D237" s="138"/>
      <c r="E237" s="138" t="s">
        <v>1387</v>
      </c>
      <c r="F237" s="124"/>
      <c r="G237" s="92"/>
      <c r="H237" s="92" t="s">
        <v>1313</v>
      </c>
      <c r="I237" s="110">
        <v>0.1</v>
      </c>
      <c r="J237" s="92"/>
      <c r="K237" s="110"/>
      <c r="L237" s="242">
        <f t="shared" si="3"/>
        <v>0.1</v>
      </c>
      <c r="M237" s="33"/>
      <c r="N237" s="95"/>
    </row>
    <row r="238" spans="1:16" ht="25.5">
      <c r="A238" s="92">
        <v>232</v>
      </c>
      <c r="B238" s="92" t="s">
        <v>1611</v>
      </c>
      <c r="C238" s="92" t="s">
        <v>29</v>
      </c>
      <c r="D238" s="138" t="s">
        <v>972</v>
      </c>
      <c r="E238" s="92"/>
      <c r="F238" s="124"/>
      <c r="G238" s="92"/>
      <c r="H238" s="15"/>
      <c r="I238" s="92"/>
      <c r="J238" s="15" t="s">
        <v>1703</v>
      </c>
      <c r="K238" s="92">
        <v>2.08</v>
      </c>
      <c r="L238" s="242">
        <f t="shared" si="3"/>
        <v>2.08</v>
      </c>
      <c r="M238" s="92"/>
      <c r="N238" s="4">
        <f>1.33+0.75</f>
        <v>2.08</v>
      </c>
      <c r="O238" s="95"/>
      <c r="P238" s="95"/>
    </row>
    <row r="239" spans="1:16" ht="12.75">
      <c r="A239" s="92">
        <v>234</v>
      </c>
      <c r="B239" s="92" t="s">
        <v>51</v>
      </c>
      <c r="C239" s="237" t="s">
        <v>29</v>
      </c>
      <c r="D239" s="92" t="s">
        <v>1704</v>
      </c>
      <c r="E239" s="92"/>
      <c r="F239" s="239"/>
      <c r="G239" s="237"/>
      <c r="H239" s="240"/>
      <c r="I239" s="242"/>
      <c r="J239" s="237" t="s">
        <v>359</v>
      </c>
      <c r="K239" s="242">
        <v>3</v>
      </c>
      <c r="L239" s="242">
        <f t="shared" si="3"/>
        <v>3</v>
      </c>
      <c r="M239" s="117"/>
      <c r="N239" s="95"/>
      <c r="O239" s="95"/>
      <c r="P239" s="95"/>
    </row>
    <row r="240" spans="1:16" ht="12.75">
      <c r="A240" s="237">
        <v>235</v>
      </c>
      <c r="B240" s="15" t="s">
        <v>282</v>
      </c>
      <c r="C240" s="92" t="s">
        <v>29</v>
      </c>
      <c r="D240" s="92" t="s">
        <v>749</v>
      </c>
      <c r="E240" s="138"/>
      <c r="F240" s="146" t="s">
        <v>1549</v>
      </c>
      <c r="G240" s="92">
        <v>2</v>
      </c>
      <c r="H240" s="92"/>
      <c r="I240" s="110"/>
      <c r="J240" s="92"/>
      <c r="K240" s="110"/>
      <c r="L240" s="242">
        <f t="shared" si="3"/>
        <v>2</v>
      </c>
      <c r="M240" s="33"/>
      <c r="N240" s="95"/>
      <c r="O240" s="95"/>
      <c r="P240" s="112"/>
    </row>
    <row r="241" spans="1:16" ht="12.75">
      <c r="A241" s="92">
        <v>236</v>
      </c>
      <c r="B241" s="15" t="s">
        <v>958</v>
      </c>
      <c r="C241" s="15" t="s">
        <v>582</v>
      </c>
      <c r="D241" s="15" t="s">
        <v>959</v>
      </c>
      <c r="E241" s="237"/>
      <c r="F241" s="146" t="s">
        <v>969</v>
      </c>
      <c r="G241" s="237">
        <v>1</v>
      </c>
      <c r="H241" s="240"/>
      <c r="I241" s="237"/>
      <c r="J241" s="237"/>
      <c r="K241" s="242"/>
      <c r="L241" s="242">
        <f t="shared" si="3"/>
        <v>1</v>
      </c>
      <c r="M241" s="117"/>
      <c r="N241" s="95"/>
      <c r="O241" s="95"/>
      <c r="P241" s="112"/>
    </row>
    <row r="242" spans="1:16" ht="12.75">
      <c r="A242" s="237">
        <v>237</v>
      </c>
      <c r="B242" s="15" t="s">
        <v>595</v>
      </c>
      <c r="C242" s="237" t="s">
        <v>582</v>
      </c>
      <c r="D242" s="15" t="s">
        <v>531</v>
      </c>
      <c r="E242" s="243"/>
      <c r="F242" s="237"/>
      <c r="G242" s="237"/>
      <c r="H242" s="237"/>
      <c r="I242" s="237"/>
      <c r="J242" s="237" t="s">
        <v>177</v>
      </c>
      <c r="K242" s="242">
        <v>0.6</v>
      </c>
      <c r="L242" s="242">
        <f t="shared" si="3"/>
        <v>0.6</v>
      </c>
      <c r="M242" s="117"/>
      <c r="N242" s="95"/>
      <c r="O242" s="95"/>
      <c r="P242" s="95"/>
    </row>
    <row r="243" spans="1:16" ht="12.75">
      <c r="A243" s="92">
        <v>238</v>
      </c>
      <c r="B243" s="144" t="s">
        <v>1550</v>
      </c>
      <c r="C243" s="92" t="s">
        <v>805</v>
      </c>
      <c r="D243" s="138"/>
      <c r="E243" s="138" t="s">
        <v>1325</v>
      </c>
      <c r="F243" s="124"/>
      <c r="G243" s="92"/>
      <c r="H243" s="92" t="s">
        <v>1129</v>
      </c>
      <c r="I243" s="110">
        <v>0.5</v>
      </c>
      <c r="J243" s="92"/>
      <c r="K243" s="110"/>
      <c r="L243" s="242">
        <f t="shared" si="3"/>
        <v>0.5</v>
      </c>
      <c r="M243" s="33"/>
      <c r="N243" s="95"/>
      <c r="O243" s="95"/>
      <c r="P243" s="95"/>
    </row>
    <row r="244" spans="1:16" ht="12.75">
      <c r="A244" s="237">
        <v>239</v>
      </c>
      <c r="B244" s="15" t="s">
        <v>588</v>
      </c>
      <c r="C244" s="237" t="s">
        <v>262</v>
      </c>
      <c r="D244" s="92"/>
      <c r="E244" s="15" t="s">
        <v>1320</v>
      </c>
      <c r="F244" s="237"/>
      <c r="G244" s="237"/>
      <c r="H244" s="237"/>
      <c r="I244" s="237"/>
      <c r="J244" s="237" t="s">
        <v>177</v>
      </c>
      <c r="K244" s="242">
        <v>0.6</v>
      </c>
      <c r="L244" s="242">
        <f t="shared" si="3"/>
        <v>0.6</v>
      </c>
      <c r="M244" s="117"/>
      <c r="N244" s="95"/>
      <c r="O244" s="95"/>
      <c r="P244" s="95"/>
    </row>
    <row r="245" spans="1:16" ht="12.75">
      <c r="A245" s="92">
        <v>240</v>
      </c>
      <c r="B245" s="15" t="s">
        <v>605</v>
      </c>
      <c r="C245" s="237" t="s">
        <v>262</v>
      </c>
      <c r="D245" s="92"/>
      <c r="E245" s="15" t="s">
        <v>551</v>
      </c>
      <c r="F245" s="237"/>
      <c r="G245" s="237"/>
      <c r="H245" s="237"/>
      <c r="I245" s="237"/>
      <c r="J245" s="237" t="s">
        <v>177</v>
      </c>
      <c r="K245" s="242">
        <v>0.6</v>
      </c>
      <c r="L245" s="242">
        <f t="shared" si="3"/>
        <v>0.6</v>
      </c>
      <c r="M245" s="117"/>
      <c r="N245" s="95"/>
      <c r="O245" s="95"/>
      <c r="P245" s="95"/>
    </row>
    <row r="246" spans="1:16" ht="12.75">
      <c r="A246" s="237">
        <v>241</v>
      </c>
      <c r="B246" s="144" t="s">
        <v>1350</v>
      </c>
      <c r="C246" s="92" t="s">
        <v>262</v>
      </c>
      <c r="D246" s="138" t="s">
        <v>1351</v>
      </c>
      <c r="E246" s="138"/>
      <c r="F246" s="124"/>
      <c r="G246" s="92"/>
      <c r="H246" s="92" t="s">
        <v>1129</v>
      </c>
      <c r="I246" s="110">
        <v>0.5</v>
      </c>
      <c r="J246" s="92"/>
      <c r="K246" s="110"/>
      <c r="L246" s="242">
        <f t="shared" si="3"/>
        <v>0.5</v>
      </c>
      <c r="M246" s="33"/>
      <c r="N246" s="95"/>
      <c r="O246" s="95">
        <f>4-0.75</f>
        <v>3.25</v>
      </c>
      <c r="P246" s="95"/>
    </row>
    <row r="247" spans="1:16" ht="12.75">
      <c r="A247" s="92">
        <v>242</v>
      </c>
      <c r="B247" s="15" t="s">
        <v>618</v>
      </c>
      <c r="C247" s="237" t="s">
        <v>262</v>
      </c>
      <c r="D247" s="92"/>
      <c r="E247" s="15" t="s">
        <v>553</v>
      </c>
      <c r="F247" s="239"/>
      <c r="G247" s="237"/>
      <c r="H247" s="240"/>
      <c r="I247" s="242"/>
      <c r="J247" s="237" t="s">
        <v>177</v>
      </c>
      <c r="K247" s="242">
        <v>0.6</v>
      </c>
      <c r="L247" s="242">
        <f t="shared" si="3"/>
        <v>0.6</v>
      </c>
      <c r="M247" s="117"/>
      <c r="N247" s="95"/>
      <c r="O247" s="95"/>
      <c r="P247" s="95"/>
    </row>
    <row r="248" spans="1:16" ht="12.75">
      <c r="A248" s="237">
        <v>243</v>
      </c>
      <c r="B248" s="237" t="s">
        <v>165</v>
      </c>
      <c r="C248" s="237" t="s">
        <v>166</v>
      </c>
      <c r="D248" s="243"/>
      <c r="E248" s="238" t="s">
        <v>155</v>
      </c>
      <c r="F248" s="237"/>
      <c r="G248" s="237"/>
      <c r="H248" s="240"/>
      <c r="I248" s="237"/>
      <c r="J248" s="237" t="s">
        <v>177</v>
      </c>
      <c r="K248" s="242">
        <v>0.6</v>
      </c>
      <c r="L248" s="242">
        <f t="shared" si="3"/>
        <v>0.6</v>
      </c>
      <c r="M248" s="117"/>
      <c r="N248" s="95"/>
      <c r="O248" s="95"/>
      <c r="P248" s="95"/>
    </row>
    <row r="249" spans="1:16" ht="12.75">
      <c r="A249" s="92">
        <v>244</v>
      </c>
      <c r="B249" s="144" t="s">
        <v>1382</v>
      </c>
      <c r="C249" s="92" t="s">
        <v>30</v>
      </c>
      <c r="D249" s="138" t="s">
        <v>922</v>
      </c>
      <c r="E249" s="138"/>
      <c r="F249" s="124" t="s">
        <v>1664</v>
      </c>
      <c r="G249" s="92">
        <v>0.33</v>
      </c>
      <c r="H249" s="92" t="s">
        <v>1314</v>
      </c>
      <c r="I249" s="110">
        <v>1</v>
      </c>
      <c r="J249" s="242" t="s">
        <v>178</v>
      </c>
      <c r="K249" s="110">
        <v>0.75</v>
      </c>
      <c r="L249" s="242">
        <f t="shared" si="3"/>
        <v>2.08</v>
      </c>
      <c r="M249" s="33"/>
      <c r="N249" s="95"/>
      <c r="O249" s="95"/>
      <c r="P249" s="95"/>
    </row>
    <row r="250" spans="1:15" ht="12.75">
      <c r="A250" s="237">
        <v>245</v>
      </c>
      <c r="B250" s="15" t="s">
        <v>1011</v>
      </c>
      <c r="C250" s="15" t="s">
        <v>30</v>
      </c>
      <c r="D250" s="15" t="s">
        <v>1012</v>
      </c>
      <c r="E250" s="138"/>
      <c r="F250" s="146" t="s">
        <v>1022</v>
      </c>
      <c r="G250" s="237">
        <v>1</v>
      </c>
      <c r="H250" s="92"/>
      <c r="I250" s="110"/>
      <c r="J250" s="92"/>
      <c r="K250" s="110"/>
      <c r="L250" s="242">
        <f t="shared" si="3"/>
        <v>1</v>
      </c>
      <c r="M250" s="33"/>
      <c r="N250" s="95"/>
      <c r="O250" s="95"/>
    </row>
    <row r="251" spans="1:15" ht="12.75">
      <c r="A251" s="92">
        <v>246</v>
      </c>
      <c r="B251" s="144" t="s">
        <v>1294</v>
      </c>
      <c r="C251" s="92" t="s">
        <v>30</v>
      </c>
      <c r="D251" s="138" t="s">
        <v>1321</v>
      </c>
      <c r="E251" s="138"/>
      <c r="F251" s="124"/>
      <c r="G251" s="92"/>
      <c r="H251" s="92" t="s">
        <v>1129</v>
      </c>
      <c r="I251" s="110">
        <v>0.5</v>
      </c>
      <c r="J251" s="92"/>
      <c r="K251" s="110"/>
      <c r="L251" s="242">
        <f t="shared" si="3"/>
        <v>0.5</v>
      </c>
      <c r="M251" s="33"/>
      <c r="N251" s="95"/>
      <c r="O251" s="95"/>
    </row>
    <row r="252" spans="1:16" ht="12.75">
      <c r="A252" s="237">
        <v>247</v>
      </c>
      <c r="B252" s="15" t="s">
        <v>590</v>
      </c>
      <c r="C252" s="237" t="s">
        <v>30</v>
      </c>
      <c r="D252" s="15" t="s">
        <v>558</v>
      </c>
      <c r="E252" s="243"/>
      <c r="F252" s="237"/>
      <c r="G252" s="237"/>
      <c r="H252" s="237"/>
      <c r="I252" s="237"/>
      <c r="J252" s="237" t="s">
        <v>251</v>
      </c>
      <c r="K252" s="242">
        <v>1</v>
      </c>
      <c r="L252" s="242">
        <f t="shared" si="3"/>
        <v>1</v>
      </c>
      <c r="M252" s="117"/>
      <c r="N252" s="95"/>
      <c r="O252" s="95"/>
      <c r="P252" s="95"/>
    </row>
    <row r="253" spans="1:15" ht="12.75">
      <c r="A253" s="92">
        <v>248</v>
      </c>
      <c r="B253" s="144" t="s">
        <v>1386</v>
      </c>
      <c r="C253" s="92" t="s">
        <v>30</v>
      </c>
      <c r="D253" s="138" t="s">
        <v>922</v>
      </c>
      <c r="E253" s="138"/>
      <c r="F253" s="124"/>
      <c r="G253" s="92"/>
      <c r="H253" s="92" t="s">
        <v>1129</v>
      </c>
      <c r="I253" s="110">
        <v>0.5</v>
      </c>
      <c r="J253" s="92"/>
      <c r="K253" s="110"/>
      <c r="L253" s="242">
        <f t="shared" si="3"/>
        <v>0.5</v>
      </c>
      <c r="M253" s="33"/>
      <c r="N253" s="95"/>
      <c r="O253" s="95"/>
    </row>
    <row r="254" spans="1:15" ht="12.75">
      <c r="A254" s="237">
        <v>249</v>
      </c>
      <c r="B254" s="237" t="s">
        <v>165</v>
      </c>
      <c r="C254" s="237" t="s">
        <v>30</v>
      </c>
      <c r="D254" s="238"/>
      <c r="E254" s="238" t="s">
        <v>205</v>
      </c>
      <c r="F254" s="237"/>
      <c r="G254" s="237"/>
      <c r="H254" s="237"/>
      <c r="I254" s="237"/>
      <c r="J254" s="237" t="s">
        <v>177</v>
      </c>
      <c r="K254" s="241">
        <v>0.6</v>
      </c>
      <c r="L254" s="242">
        <f t="shared" si="3"/>
        <v>0.6</v>
      </c>
      <c r="M254" s="117"/>
      <c r="N254" s="95"/>
      <c r="O254" s="95"/>
    </row>
    <row r="255" spans="1:15" ht="12.75">
      <c r="A255" s="92">
        <v>250</v>
      </c>
      <c r="B255" s="92" t="s">
        <v>361</v>
      </c>
      <c r="C255" s="92" t="s">
        <v>30</v>
      </c>
      <c r="D255" s="138"/>
      <c r="E255" s="138" t="s">
        <v>155</v>
      </c>
      <c r="F255" s="92"/>
      <c r="G255" s="92"/>
      <c r="H255" s="15"/>
      <c r="I255" s="92"/>
      <c r="J255" s="92" t="s">
        <v>251</v>
      </c>
      <c r="K255" s="92">
        <v>1</v>
      </c>
      <c r="L255" s="242">
        <f t="shared" si="3"/>
        <v>1</v>
      </c>
      <c r="M255" s="33"/>
      <c r="N255" s="95"/>
      <c r="O255" s="95"/>
    </row>
    <row r="256" spans="1:15" ht="12.75">
      <c r="A256" s="237">
        <v>251</v>
      </c>
      <c r="B256" s="15" t="s">
        <v>619</v>
      </c>
      <c r="C256" s="237" t="s">
        <v>568</v>
      </c>
      <c r="D256" s="92"/>
      <c r="E256" s="15" t="s">
        <v>1554</v>
      </c>
      <c r="F256" s="237"/>
      <c r="G256" s="237"/>
      <c r="H256" s="237"/>
      <c r="I256" s="237"/>
      <c r="J256" s="242" t="s">
        <v>315</v>
      </c>
      <c r="K256" s="242">
        <v>0.8125</v>
      </c>
      <c r="L256" s="242">
        <f t="shared" si="3"/>
        <v>0.8125</v>
      </c>
      <c r="M256" s="117"/>
      <c r="N256" s="95" t="s">
        <v>1658</v>
      </c>
      <c r="O256" s="95"/>
    </row>
    <row r="257" spans="1:15" ht="12.75">
      <c r="A257" s="92">
        <v>252</v>
      </c>
      <c r="B257" s="15" t="s">
        <v>625</v>
      </c>
      <c r="C257" s="237" t="s">
        <v>30</v>
      </c>
      <c r="D257" s="92"/>
      <c r="E257" s="15" t="s">
        <v>1551</v>
      </c>
      <c r="F257" s="237"/>
      <c r="G257" s="237"/>
      <c r="H257" s="237"/>
      <c r="I257" s="237"/>
      <c r="J257" s="237" t="s">
        <v>177</v>
      </c>
      <c r="K257" s="242">
        <v>0.6</v>
      </c>
      <c r="L257" s="242">
        <f t="shared" si="3"/>
        <v>0.6</v>
      </c>
      <c r="M257" s="119"/>
      <c r="N257" s="95"/>
      <c r="O257" s="95"/>
    </row>
    <row r="258" spans="1:15" ht="12.75">
      <c r="A258" s="237">
        <v>253</v>
      </c>
      <c r="B258" s="15" t="s">
        <v>479</v>
      </c>
      <c r="C258" s="241" t="s">
        <v>30</v>
      </c>
      <c r="D258" s="15" t="s">
        <v>532</v>
      </c>
      <c r="E258" s="241"/>
      <c r="F258" s="247"/>
      <c r="G258" s="237"/>
      <c r="H258" s="237"/>
      <c r="I258" s="237"/>
      <c r="J258" s="242" t="s">
        <v>573</v>
      </c>
      <c r="K258" s="242">
        <v>1</v>
      </c>
      <c r="L258" s="242">
        <f t="shared" si="3"/>
        <v>1</v>
      </c>
      <c r="M258" s="117"/>
      <c r="N258" s="95"/>
      <c r="O258" s="95"/>
    </row>
    <row r="259" spans="1:15" ht="12.75">
      <c r="A259" s="92">
        <v>254</v>
      </c>
      <c r="B259" s="237" t="s">
        <v>185</v>
      </c>
      <c r="C259" s="237" t="s">
        <v>186</v>
      </c>
      <c r="D259" s="243"/>
      <c r="E259" s="239" t="s">
        <v>175</v>
      </c>
      <c r="F259" s="239"/>
      <c r="G259" s="237"/>
      <c r="H259" s="237"/>
      <c r="I259" s="246"/>
      <c r="J259" s="237" t="s">
        <v>177</v>
      </c>
      <c r="K259" s="241">
        <v>0.6</v>
      </c>
      <c r="L259" s="242">
        <f t="shared" si="3"/>
        <v>0.6</v>
      </c>
      <c r="M259" s="117"/>
      <c r="N259" s="95"/>
      <c r="O259" s="95"/>
    </row>
    <row r="260" spans="1:15" ht="12.75">
      <c r="A260" s="237">
        <v>255</v>
      </c>
      <c r="B260" s="15" t="s">
        <v>1626</v>
      </c>
      <c r="C260" s="241" t="s">
        <v>773</v>
      </c>
      <c r="D260" s="15" t="s">
        <v>755</v>
      </c>
      <c r="E260" s="241"/>
      <c r="F260" s="247"/>
      <c r="G260" s="237"/>
      <c r="H260" s="237" t="s">
        <v>1625</v>
      </c>
      <c r="I260" s="237">
        <v>0.5</v>
      </c>
      <c r="J260" s="242"/>
      <c r="K260" s="242"/>
      <c r="L260" s="242">
        <f t="shared" si="3"/>
        <v>0.5</v>
      </c>
      <c r="M260" s="117"/>
      <c r="N260" s="95"/>
      <c r="O260" s="95"/>
    </row>
    <row r="261" spans="1:15" ht="12.75">
      <c r="A261" s="92">
        <v>256</v>
      </c>
      <c r="B261" s="15" t="s">
        <v>351</v>
      </c>
      <c r="C261" s="237" t="s">
        <v>330</v>
      </c>
      <c r="D261" s="92"/>
      <c r="E261" s="15" t="s">
        <v>535</v>
      </c>
      <c r="F261" s="239"/>
      <c r="G261" s="237"/>
      <c r="H261" s="237"/>
      <c r="I261" s="237"/>
      <c r="J261" s="237" t="s">
        <v>177</v>
      </c>
      <c r="K261" s="242">
        <v>0.6</v>
      </c>
      <c r="L261" s="242">
        <f t="shared" si="3"/>
        <v>0.6</v>
      </c>
      <c r="M261" s="117"/>
      <c r="N261" s="95"/>
      <c r="O261" s="95"/>
    </row>
    <row r="262" spans="1:16" ht="12.75">
      <c r="A262" s="237">
        <v>257</v>
      </c>
      <c r="B262" s="237" t="s">
        <v>188</v>
      </c>
      <c r="C262" s="237" t="s">
        <v>46</v>
      </c>
      <c r="D262" s="238"/>
      <c r="E262" s="239" t="s">
        <v>161</v>
      </c>
      <c r="F262" s="237"/>
      <c r="G262" s="237"/>
      <c r="H262" s="237"/>
      <c r="I262" s="237"/>
      <c r="J262" s="237" t="s">
        <v>177</v>
      </c>
      <c r="K262" s="241">
        <v>0.6</v>
      </c>
      <c r="L262" s="242">
        <f t="shared" si="3"/>
        <v>0.6</v>
      </c>
      <c r="M262" s="117"/>
      <c r="N262" s="95"/>
      <c r="O262" s="95"/>
      <c r="P262" s="95"/>
    </row>
    <row r="263" spans="1:16" ht="12.75">
      <c r="A263" s="92">
        <v>258</v>
      </c>
      <c r="B263" s="237" t="s">
        <v>159</v>
      </c>
      <c r="C263" s="237" t="s">
        <v>46</v>
      </c>
      <c r="D263" s="238"/>
      <c r="E263" s="238" t="s">
        <v>155</v>
      </c>
      <c r="F263" s="237"/>
      <c r="G263" s="237"/>
      <c r="H263" s="237"/>
      <c r="I263" s="237"/>
      <c r="J263" s="237" t="s">
        <v>176</v>
      </c>
      <c r="K263" s="242">
        <v>0.75</v>
      </c>
      <c r="L263" s="242">
        <f aca="true" t="shared" si="4" ref="L263:L278">K263+I263+G263</f>
        <v>0.75</v>
      </c>
      <c r="M263" s="117"/>
      <c r="N263" s="95"/>
      <c r="O263" s="95"/>
      <c r="P263" s="95"/>
    </row>
    <row r="264" spans="1:16" ht="12.75">
      <c r="A264" s="237">
        <v>259</v>
      </c>
      <c r="B264" s="144" t="s">
        <v>1306</v>
      </c>
      <c r="C264" s="92" t="s">
        <v>793</v>
      </c>
      <c r="D264" s="138" t="s">
        <v>1307</v>
      </c>
      <c r="E264" s="142"/>
      <c r="F264" s="124"/>
      <c r="G264" s="92"/>
      <c r="H264" s="92" t="s">
        <v>1129</v>
      </c>
      <c r="I264" s="110">
        <v>0.5</v>
      </c>
      <c r="J264" s="92"/>
      <c r="K264" s="110"/>
      <c r="L264" s="242">
        <f t="shared" si="4"/>
        <v>0.5</v>
      </c>
      <c r="M264" s="33"/>
      <c r="N264" s="95"/>
      <c r="O264" s="112"/>
      <c r="P264" s="95"/>
    </row>
    <row r="265" spans="1:16" ht="12.75">
      <c r="A265" s="92">
        <v>260</v>
      </c>
      <c r="B265" s="15" t="s">
        <v>501</v>
      </c>
      <c r="C265" s="237" t="s">
        <v>563</v>
      </c>
      <c r="D265" s="92"/>
      <c r="E265" s="15" t="s">
        <v>1553</v>
      </c>
      <c r="F265" s="237"/>
      <c r="G265" s="237"/>
      <c r="H265" s="237"/>
      <c r="I265" s="237"/>
      <c r="J265" s="242" t="s">
        <v>574</v>
      </c>
      <c r="K265" s="242">
        <v>0.75</v>
      </c>
      <c r="L265" s="242">
        <f t="shared" si="4"/>
        <v>0.75</v>
      </c>
      <c r="M265" s="117"/>
      <c r="N265" s="95"/>
      <c r="O265" s="95"/>
      <c r="P265" s="95"/>
    </row>
    <row r="266" spans="1:16" ht="12.75">
      <c r="A266" s="237">
        <v>261</v>
      </c>
      <c r="B266" s="15" t="s">
        <v>126</v>
      </c>
      <c r="C266" s="237" t="s">
        <v>563</v>
      </c>
      <c r="D266" s="92"/>
      <c r="E266" s="15" t="s">
        <v>1552</v>
      </c>
      <c r="F266" s="237"/>
      <c r="G266" s="237"/>
      <c r="H266" s="237"/>
      <c r="I266" s="237"/>
      <c r="J266" s="237" t="s">
        <v>177</v>
      </c>
      <c r="K266" s="242">
        <v>0.6</v>
      </c>
      <c r="L266" s="242">
        <f t="shared" si="4"/>
        <v>0.6</v>
      </c>
      <c r="M266" s="119"/>
      <c r="N266" s="95"/>
      <c r="O266" s="95"/>
      <c r="P266" s="95"/>
    </row>
    <row r="267" spans="1:16" ht="12.75">
      <c r="A267" s="92">
        <v>262</v>
      </c>
      <c r="B267" s="237" t="s">
        <v>172</v>
      </c>
      <c r="C267" s="237" t="s">
        <v>173</v>
      </c>
      <c r="D267" s="237"/>
      <c r="E267" s="239" t="s">
        <v>175</v>
      </c>
      <c r="F267" s="237"/>
      <c r="G267" s="237"/>
      <c r="H267" s="240"/>
      <c r="I267" s="237"/>
      <c r="J267" s="242" t="s">
        <v>178</v>
      </c>
      <c r="K267" s="242">
        <v>0.75</v>
      </c>
      <c r="L267" s="242">
        <f t="shared" si="4"/>
        <v>0.75</v>
      </c>
      <c r="M267" s="117"/>
      <c r="N267" s="95"/>
      <c r="O267" s="95"/>
      <c r="P267" s="95"/>
    </row>
    <row r="268" spans="1:15" ht="25.5">
      <c r="A268" s="237">
        <v>263</v>
      </c>
      <c r="B268" s="15" t="s">
        <v>1016</v>
      </c>
      <c r="C268" s="15" t="s">
        <v>173</v>
      </c>
      <c r="D268" s="15" t="s">
        <v>755</v>
      </c>
      <c r="E268" s="138"/>
      <c r="F268" s="159" t="s">
        <v>1555</v>
      </c>
      <c r="G268" s="92">
        <v>1.5</v>
      </c>
      <c r="H268" s="15" t="s">
        <v>1647</v>
      </c>
      <c r="I268" s="110">
        <v>1.13</v>
      </c>
      <c r="J268" s="242" t="s">
        <v>573</v>
      </c>
      <c r="K268" s="110">
        <v>1</v>
      </c>
      <c r="L268" s="242">
        <f t="shared" si="4"/>
        <v>3.63</v>
      </c>
      <c r="M268" s="33"/>
      <c r="N268" s="95"/>
      <c r="O268" s="95"/>
    </row>
    <row r="269" spans="1:15" ht="12.75">
      <c r="A269" s="92">
        <v>264</v>
      </c>
      <c r="B269" s="15" t="s">
        <v>624</v>
      </c>
      <c r="C269" s="15" t="s">
        <v>173</v>
      </c>
      <c r="D269" s="15" t="s">
        <v>974</v>
      </c>
      <c r="E269" s="243"/>
      <c r="F269" s="146" t="s">
        <v>1556</v>
      </c>
      <c r="G269" s="237">
        <v>2</v>
      </c>
      <c r="H269" s="237"/>
      <c r="I269" s="242"/>
      <c r="J269" s="237"/>
      <c r="K269" s="246"/>
      <c r="L269" s="242">
        <f t="shared" si="4"/>
        <v>2</v>
      </c>
      <c r="M269" s="117"/>
      <c r="N269" s="95"/>
      <c r="O269" s="95"/>
    </row>
    <row r="270" spans="1:15" ht="12.75">
      <c r="A270" s="237">
        <v>265</v>
      </c>
      <c r="B270" s="15" t="s">
        <v>594</v>
      </c>
      <c r="C270" s="237" t="s">
        <v>173</v>
      </c>
      <c r="D270" s="15" t="s">
        <v>544</v>
      </c>
      <c r="E270" s="138"/>
      <c r="F270" s="237" t="s">
        <v>1663</v>
      </c>
      <c r="G270" s="237">
        <v>0.33</v>
      </c>
      <c r="H270" s="240"/>
      <c r="I270" s="237"/>
      <c r="J270" s="237" t="s">
        <v>572</v>
      </c>
      <c r="K270" s="242">
        <v>1.33</v>
      </c>
      <c r="L270" s="242">
        <f t="shared" si="4"/>
        <v>1.6600000000000001</v>
      </c>
      <c r="M270" s="117"/>
      <c r="N270" s="95"/>
      <c r="O270" s="95"/>
    </row>
    <row r="271" spans="1:15" ht="12.75">
      <c r="A271" s="92">
        <v>266</v>
      </c>
      <c r="B271" s="15" t="s">
        <v>607</v>
      </c>
      <c r="C271" s="237" t="s">
        <v>580</v>
      </c>
      <c r="D271" s="92"/>
      <c r="E271" s="15" t="s">
        <v>549</v>
      </c>
      <c r="F271" s="239"/>
      <c r="G271" s="237"/>
      <c r="H271" s="237"/>
      <c r="I271" s="242"/>
      <c r="J271" s="242" t="s">
        <v>251</v>
      </c>
      <c r="K271" s="242">
        <v>1</v>
      </c>
      <c r="L271" s="242">
        <f t="shared" si="4"/>
        <v>1</v>
      </c>
      <c r="M271" s="117"/>
      <c r="N271" s="95"/>
      <c r="O271" s="95"/>
    </row>
    <row r="272" spans="1:16" ht="12.75">
      <c r="A272" s="237">
        <v>267</v>
      </c>
      <c r="B272" s="92" t="s">
        <v>1308</v>
      </c>
      <c r="C272" s="92" t="s">
        <v>284</v>
      </c>
      <c r="D272" s="138"/>
      <c r="E272" s="138" t="s">
        <v>1309</v>
      </c>
      <c r="F272" s="124"/>
      <c r="G272" s="92"/>
      <c r="H272" s="92" t="s">
        <v>1314</v>
      </c>
      <c r="I272" s="110">
        <v>0.25</v>
      </c>
      <c r="J272" s="92"/>
      <c r="K272" s="110"/>
      <c r="L272" s="242">
        <f t="shared" si="4"/>
        <v>0.25</v>
      </c>
      <c r="M272" s="33"/>
      <c r="N272" s="95"/>
      <c r="O272" s="95"/>
      <c r="P272" s="95"/>
    </row>
    <row r="273" spans="1:16" ht="12.75">
      <c r="A273" s="92">
        <v>268</v>
      </c>
      <c r="B273" s="92" t="s">
        <v>1634</v>
      </c>
      <c r="C273" s="92" t="s">
        <v>431</v>
      </c>
      <c r="D273" s="138" t="s">
        <v>1635</v>
      </c>
      <c r="E273" s="138"/>
      <c r="F273" s="124"/>
      <c r="G273" s="92"/>
      <c r="H273" s="92" t="s">
        <v>1636</v>
      </c>
      <c r="I273" s="110">
        <v>0.25</v>
      </c>
      <c r="J273" s="92"/>
      <c r="K273" s="110"/>
      <c r="L273" s="242">
        <f t="shared" si="4"/>
        <v>0.25</v>
      </c>
      <c r="M273" s="12"/>
      <c r="N273" s="95"/>
      <c r="O273" s="95"/>
      <c r="P273" s="95"/>
    </row>
    <row r="274" spans="1:15" ht="12.75">
      <c r="A274" s="237">
        <v>269</v>
      </c>
      <c r="B274" s="15" t="s">
        <v>600</v>
      </c>
      <c r="C274" s="237" t="s">
        <v>581</v>
      </c>
      <c r="D274" s="92"/>
      <c r="E274" s="187" t="s">
        <v>536</v>
      </c>
      <c r="F274" s="237"/>
      <c r="G274" s="237"/>
      <c r="H274" s="237"/>
      <c r="I274" s="242"/>
      <c r="J274" s="241" t="s">
        <v>574</v>
      </c>
      <c r="K274" s="242">
        <v>0.75</v>
      </c>
      <c r="L274" s="242">
        <f t="shared" si="4"/>
        <v>0.75</v>
      </c>
      <c r="M274" s="117"/>
      <c r="N274" s="95"/>
      <c r="O274" s="95"/>
    </row>
    <row r="275" spans="1:16" ht="12.75">
      <c r="A275" s="92">
        <v>270</v>
      </c>
      <c r="B275" s="15" t="s">
        <v>499</v>
      </c>
      <c r="C275" s="237" t="s">
        <v>567</v>
      </c>
      <c r="D275" s="15" t="s">
        <v>540</v>
      </c>
      <c r="E275" s="238"/>
      <c r="F275" s="245"/>
      <c r="G275" s="237"/>
      <c r="H275" s="237"/>
      <c r="I275" s="242"/>
      <c r="J275" s="242" t="s">
        <v>315</v>
      </c>
      <c r="K275" s="242">
        <v>1</v>
      </c>
      <c r="L275" s="242">
        <f t="shared" si="4"/>
        <v>1</v>
      </c>
      <c r="M275" s="117"/>
      <c r="N275" s="95"/>
      <c r="O275" s="95"/>
      <c r="P275" s="95"/>
    </row>
    <row r="276" spans="1:16" ht="12.75">
      <c r="A276" s="237">
        <v>271</v>
      </c>
      <c r="B276" s="15" t="s">
        <v>502</v>
      </c>
      <c r="C276" s="237" t="s">
        <v>31</v>
      </c>
      <c r="D276" s="92"/>
      <c r="E276" s="15" t="s">
        <v>536</v>
      </c>
      <c r="F276" s="237"/>
      <c r="G276" s="237"/>
      <c r="H276" s="237"/>
      <c r="I276" s="237"/>
      <c r="J276" s="242" t="s">
        <v>574</v>
      </c>
      <c r="K276" s="242">
        <v>0.75</v>
      </c>
      <c r="L276" s="242">
        <f t="shared" si="4"/>
        <v>0.75</v>
      </c>
      <c r="M276" s="117"/>
      <c r="N276" s="95"/>
      <c r="O276" s="95"/>
      <c r="P276" s="95"/>
    </row>
    <row r="277" spans="1:15" ht="12.75">
      <c r="A277" s="92">
        <v>272</v>
      </c>
      <c r="B277" s="15" t="s">
        <v>502</v>
      </c>
      <c r="C277" s="237" t="s">
        <v>31</v>
      </c>
      <c r="D277" s="92"/>
      <c r="E277" s="15" t="s">
        <v>548</v>
      </c>
      <c r="F277" s="237"/>
      <c r="G277" s="237"/>
      <c r="H277" s="240"/>
      <c r="I277" s="237"/>
      <c r="J277" s="237" t="s">
        <v>177</v>
      </c>
      <c r="K277" s="242">
        <v>0.6</v>
      </c>
      <c r="L277" s="242">
        <f t="shared" si="4"/>
        <v>0.6</v>
      </c>
      <c r="M277" s="117"/>
      <c r="N277" s="95"/>
      <c r="O277" s="95"/>
    </row>
    <row r="278" spans="1:14" ht="12.75">
      <c r="A278" s="237">
        <v>273</v>
      </c>
      <c r="B278" s="144" t="s">
        <v>1376</v>
      </c>
      <c r="C278" s="92" t="s">
        <v>31</v>
      </c>
      <c r="D278" s="138" t="s">
        <v>1377</v>
      </c>
      <c r="E278" s="138"/>
      <c r="F278" s="124"/>
      <c r="G278" s="92"/>
      <c r="H278" s="92" t="s">
        <v>1315</v>
      </c>
      <c r="I278" s="110">
        <v>0.125</v>
      </c>
      <c r="J278" s="92"/>
      <c r="K278" s="110"/>
      <c r="L278" s="242">
        <f t="shared" si="4"/>
        <v>0.125</v>
      </c>
      <c r="M278" s="33"/>
      <c r="N278" s="95"/>
    </row>
    <row r="279" spans="1:15" ht="12.75">
      <c r="A279" s="20"/>
      <c r="B279" s="18"/>
      <c r="C279" s="95"/>
      <c r="D279" s="142"/>
      <c r="E279" s="142"/>
      <c r="F279" s="78"/>
      <c r="G279" s="20"/>
      <c r="H279" s="18"/>
      <c r="I279" s="79"/>
      <c r="J279" s="95"/>
      <c r="K279" s="79"/>
      <c r="L279" s="79"/>
      <c r="M279" s="20"/>
      <c r="N279" s="95"/>
      <c r="O279" s="95"/>
    </row>
    <row r="280" spans="1:15" ht="12.75">
      <c r="A280" s="20"/>
      <c r="B280" s="18"/>
      <c r="C280" s="95"/>
      <c r="D280" s="142"/>
      <c r="E280" s="142"/>
      <c r="F280" s="78"/>
      <c r="G280" s="20"/>
      <c r="H280" s="18"/>
      <c r="I280" s="79"/>
      <c r="J280" s="95"/>
      <c r="K280" s="79"/>
      <c r="L280" s="79"/>
      <c r="M280" s="20"/>
      <c r="N280" s="95"/>
      <c r="O280" s="95"/>
    </row>
    <row r="281" spans="1:12" ht="152.25" customHeight="1">
      <c r="A281" s="3"/>
      <c r="B281" s="280" t="s">
        <v>1778</v>
      </c>
      <c r="C281" s="279"/>
      <c r="D281" s="279"/>
      <c r="F281" s="125"/>
      <c r="G281" s="280" t="s">
        <v>1700</v>
      </c>
      <c r="H281" s="280"/>
      <c r="I281" s="280"/>
      <c r="J281" s="280"/>
      <c r="K281" s="280"/>
      <c r="L281" s="4"/>
    </row>
    <row r="282" spans="1:15" ht="12.75">
      <c r="A282" s="20"/>
      <c r="B282" s="18"/>
      <c r="C282" s="95"/>
      <c r="D282" s="142"/>
      <c r="E282" s="142"/>
      <c r="F282" s="78"/>
      <c r="G282" s="20"/>
      <c r="H282" s="18"/>
      <c r="I282" s="79"/>
      <c r="J282" s="95"/>
      <c r="K282" s="79"/>
      <c r="L282" s="79"/>
      <c r="M282" s="20"/>
      <c r="N282" s="95"/>
      <c r="O282" s="95"/>
    </row>
    <row r="283" spans="1:15" ht="12.75">
      <c r="A283" s="20"/>
      <c r="B283" s="18"/>
      <c r="C283" s="95"/>
      <c r="D283" s="142"/>
      <c r="E283" s="142"/>
      <c r="F283" s="78"/>
      <c r="G283" s="20"/>
      <c r="H283" s="18"/>
      <c r="I283" s="79"/>
      <c r="J283" s="95"/>
      <c r="K283" s="79"/>
      <c r="L283" s="79"/>
      <c r="M283" s="20"/>
      <c r="N283" s="95"/>
      <c r="O283" s="95"/>
    </row>
    <row r="284" spans="1:15" ht="12.75">
      <c r="A284" s="20"/>
      <c r="B284" s="18"/>
      <c r="C284" s="95"/>
      <c r="D284" s="142"/>
      <c r="E284" s="142"/>
      <c r="F284" s="78"/>
      <c r="G284" s="20"/>
      <c r="H284" s="18"/>
      <c r="I284" s="79"/>
      <c r="J284" s="95"/>
      <c r="K284" s="79"/>
      <c r="L284" s="79"/>
      <c r="M284" s="20"/>
      <c r="N284" s="95"/>
      <c r="O284" s="95"/>
    </row>
    <row r="285" spans="1:15" ht="12.75">
      <c r="A285" s="20"/>
      <c r="B285" s="18"/>
      <c r="C285" s="95"/>
      <c r="D285" s="142"/>
      <c r="E285" s="142"/>
      <c r="F285" s="78"/>
      <c r="G285" s="20"/>
      <c r="H285" s="18"/>
      <c r="I285" s="79"/>
      <c r="J285" s="95"/>
      <c r="K285" s="79"/>
      <c r="L285" s="79"/>
      <c r="M285" s="20"/>
      <c r="N285" s="95"/>
      <c r="O285" s="95"/>
    </row>
    <row r="286" spans="1:15" ht="12.75">
      <c r="A286" s="20"/>
      <c r="B286" s="18"/>
      <c r="C286" s="95"/>
      <c r="D286" s="142"/>
      <c r="E286" s="142"/>
      <c r="F286" s="78"/>
      <c r="G286" s="20"/>
      <c r="H286" s="18"/>
      <c r="I286" s="79"/>
      <c r="J286" s="95"/>
      <c r="K286" s="79"/>
      <c r="L286" s="79"/>
      <c r="M286" s="20"/>
      <c r="N286" s="95"/>
      <c r="O286" s="95"/>
    </row>
    <row r="287" spans="1:15" ht="12.75">
      <c r="A287" s="20"/>
      <c r="B287" s="18"/>
      <c r="C287" s="95"/>
      <c r="D287" s="142"/>
      <c r="E287" s="142"/>
      <c r="F287" s="78"/>
      <c r="G287" s="20"/>
      <c r="H287" s="18"/>
      <c r="I287" s="79"/>
      <c r="J287" s="95"/>
      <c r="K287" s="79"/>
      <c r="L287" s="79"/>
      <c r="M287" s="20"/>
      <c r="N287" s="95"/>
      <c r="O287" s="95"/>
    </row>
    <row r="288" spans="1:15" ht="12.75">
      <c r="A288" s="20"/>
      <c r="B288" s="18"/>
      <c r="C288" s="95"/>
      <c r="D288" s="142"/>
      <c r="E288" s="142"/>
      <c r="F288" s="78"/>
      <c r="G288" s="20"/>
      <c r="H288" s="18"/>
      <c r="I288" s="79"/>
      <c r="J288" s="95"/>
      <c r="K288" s="79"/>
      <c r="L288" s="79"/>
      <c r="M288" s="20"/>
      <c r="N288" s="95"/>
      <c r="O288" s="95"/>
    </row>
    <row r="289" spans="1:15" ht="12.75">
      <c r="A289" s="20"/>
      <c r="B289" s="18"/>
      <c r="C289" s="95"/>
      <c r="D289" s="142"/>
      <c r="E289" s="142"/>
      <c r="F289" s="78"/>
      <c r="G289" s="20"/>
      <c r="H289" s="18"/>
      <c r="I289" s="79"/>
      <c r="J289" s="95"/>
      <c r="K289" s="79"/>
      <c r="L289" s="79"/>
      <c r="M289" s="20"/>
      <c r="N289" s="95"/>
      <c r="O289" s="95"/>
    </row>
    <row r="290" spans="1:15" ht="12.75">
      <c r="A290" s="20"/>
      <c r="B290" s="18"/>
      <c r="C290" s="95"/>
      <c r="D290" s="142"/>
      <c r="E290" s="142"/>
      <c r="F290" s="78"/>
      <c r="G290" s="20"/>
      <c r="H290" s="18"/>
      <c r="I290" s="79"/>
      <c r="J290" s="95"/>
      <c r="K290" s="79"/>
      <c r="L290" s="79"/>
      <c r="M290" s="20"/>
      <c r="N290" s="95"/>
      <c r="O290" s="95"/>
    </row>
    <row r="291" spans="1:15" ht="12.75">
      <c r="A291" s="20"/>
      <c r="B291" s="18"/>
      <c r="C291" s="95"/>
      <c r="D291" s="142"/>
      <c r="E291" s="142"/>
      <c r="F291" s="78"/>
      <c r="G291" s="20"/>
      <c r="H291" s="18"/>
      <c r="I291" s="79"/>
      <c r="J291" s="95"/>
      <c r="K291" s="79"/>
      <c r="L291" s="79"/>
      <c r="M291" s="20"/>
      <c r="N291" s="95"/>
      <c r="O291" s="95"/>
    </row>
    <row r="292" spans="1:15" ht="12.75">
      <c r="A292" s="20"/>
      <c r="B292" s="18"/>
      <c r="C292" s="95"/>
      <c r="D292" s="142"/>
      <c r="E292" s="142"/>
      <c r="F292" s="78"/>
      <c r="G292" s="20"/>
      <c r="H292" s="18"/>
      <c r="I292" s="79"/>
      <c r="J292" s="95"/>
      <c r="K292" s="79"/>
      <c r="L292" s="79"/>
      <c r="M292" s="20"/>
      <c r="N292" s="95"/>
      <c r="O292" s="95"/>
    </row>
    <row r="293" spans="1:15" ht="12.75">
      <c r="A293" s="20"/>
      <c r="B293" s="18"/>
      <c r="C293" s="95"/>
      <c r="D293" s="142"/>
      <c r="E293" s="142"/>
      <c r="F293" s="78"/>
      <c r="G293" s="20"/>
      <c r="H293" s="18"/>
      <c r="I293" s="79"/>
      <c r="J293" s="95"/>
      <c r="K293" s="79"/>
      <c r="L293" s="79"/>
      <c r="M293" s="20"/>
      <c r="N293" s="95"/>
      <c r="O293" s="95"/>
    </row>
    <row r="294" spans="1:15" ht="12.75">
      <c r="A294" s="20"/>
      <c r="B294" s="18"/>
      <c r="C294" s="95"/>
      <c r="D294" s="142"/>
      <c r="E294" s="142"/>
      <c r="F294" s="78"/>
      <c r="G294" s="20"/>
      <c r="H294" s="18"/>
      <c r="I294" s="79"/>
      <c r="J294" s="95"/>
      <c r="K294" s="79"/>
      <c r="L294" s="79"/>
      <c r="M294" s="20"/>
      <c r="N294" s="95"/>
      <c r="O294" s="95"/>
    </row>
    <row r="295" spans="1:15" ht="12.75">
      <c r="A295" s="20"/>
      <c r="B295" s="18"/>
      <c r="C295" s="95"/>
      <c r="D295" s="142"/>
      <c r="E295" s="142"/>
      <c r="F295" s="78"/>
      <c r="G295" s="20"/>
      <c r="H295" s="18"/>
      <c r="I295" s="79"/>
      <c r="J295" s="95"/>
      <c r="K295" s="79"/>
      <c r="L295" s="79"/>
      <c r="M295" s="20"/>
      <c r="N295" s="95"/>
      <c r="O295" s="95"/>
    </row>
    <row r="296" spans="1:15" ht="12.75">
      <c r="A296" s="20"/>
      <c r="B296" s="18"/>
      <c r="C296" s="95"/>
      <c r="D296" s="142"/>
      <c r="E296" s="142"/>
      <c r="F296" s="78"/>
      <c r="G296" s="20"/>
      <c r="H296" s="18"/>
      <c r="I296" s="79"/>
      <c r="J296" s="95"/>
      <c r="K296" s="79"/>
      <c r="L296" s="79"/>
      <c r="M296" s="20"/>
      <c r="N296" s="95"/>
      <c r="O296" s="95"/>
    </row>
    <row r="297" spans="1:15" ht="12.75">
      <c r="A297" s="20"/>
      <c r="B297" s="18"/>
      <c r="C297" s="95"/>
      <c r="D297" s="142"/>
      <c r="E297" s="142"/>
      <c r="F297" s="78"/>
      <c r="G297" s="20"/>
      <c r="H297" s="18"/>
      <c r="I297" s="79"/>
      <c r="J297" s="95"/>
      <c r="K297" s="79"/>
      <c r="L297" s="79"/>
      <c r="M297" s="20"/>
      <c r="N297" s="95"/>
      <c r="O297" s="95"/>
    </row>
    <row r="298" spans="1:15" ht="12.75">
      <c r="A298" s="20"/>
      <c r="B298" s="18"/>
      <c r="C298" s="95"/>
      <c r="D298" s="142"/>
      <c r="E298" s="142"/>
      <c r="F298" s="78"/>
      <c r="G298" s="20"/>
      <c r="H298" s="18"/>
      <c r="I298" s="79"/>
      <c r="J298" s="95"/>
      <c r="K298" s="79"/>
      <c r="L298" s="79"/>
      <c r="M298" s="20"/>
      <c r="N298" s="95"/>
      <c r="O298" s="95"/>
    </row>
    <row r="299" spans="1:15" ht="12.75">
      <c r="A299" s="20"/>
      <c r="B299" s="18"/>
      <c r="C299" s="95"/>
      <c r="D299" s="142"/>
      <c r="E299" s="142"/>
      <c r="F299" s="78"/>
      <c r="G299" s="20"/>
      <c r="H299" s="18"/>
      <c r="I299" s="79"/>
      <c r="J299" s="95"/>
      <c r="K299" s="79"/>
      <c r="L299" s="79"/>
      <c r="M299" s="20"/>
      <c r="N299" s="95"/>
      <c r="O299" s="95"/>
    </row>
    <row r="300" spans="1:15" ht="12.75">
      <c r="A300" s="20"/>
      <c r="B300" s="18"/>
      <c r="C300" s="95"/>
      <c r="D300" s="142"/>
      <c r="E300" s="142"/>
      <c r="F300" s="78"/>
      <c r="G300" s="20"/>
      <c r="H300" s="18"/>
      <c r="I300" s="79"/>
      <c r="J300" s="95"/>
      <c r="K300" s="79"/>
      <c r="L300" s="79"/>
      <c r="M300" s="20"/>
      <c r="N300" s="95"/>
      <c r="O300" s="95"/>
    </row>
    <row r="301" spans="1:15" ht="12.75">
      <c r="A301" s="20"/>
      <c r="B301" s="18"/>
      <c r="C301" s="95"/>
      <c r="D301" s="142"/>
      <c r="E301" s="142"/>
      <c r="F301" s="78"/>
      <c r="G301" s="20"/>
      <c r="H301" s="18"/>
      <c r="I301" s="79"/>
      <c r="J301" s="95"/>
      <c r="K301" s="79"/>
      <c r="L301" s="79"/>
      <c r="M301" s="20"/>
      <c r="N301" s="95"/>
      <c r="O301" s="95"/>
    </row>
    <row r="302" spans="1:15" ht="12.75">
      <c r="A302" s="20"/>
      <c r="B302" s="18"/>
      <c r="C302" s="95"/>
      <c r="D302" s="142"/>
      <c r="E302" s="142"/>
      <c r="F302" s="78"/>
      <c r="G302" s="20"/>
      <c r="H302" s="18"/>
      <c r="I302" s="79"/>
      <c r="J302" s="95"/>
      <c r="K302" s="79"/>
      <c r="L302" s="79"/>
      <c r="M302" s="20"/>
      <c r="N302" s="95"/>
      <c r="O302" s="95"/>
    </row>
    <row r="303" spans="1:15" ht="12.75">
      <c r="A303" s="20"/>
      <c r="B303" s="18"/>
      <c r="C303" s="95"/>
      <c r="D303" s="142"/>
      <c r="E303" s="142"/>
      <c r="F303" s="78"/>
      <c r="G303" s="20"/>
      <c r="H303" s="18"/>
      <c r="I303" s="79"/>
      <c r="J303" s="95"/>
      <c r="K303" s="79"/>
      <c r="L303" s="79"/>
      <c r="M303" s="20"/>
      <c r="N303" s="95"/>
      <c r="O303" s="95"/>
    </row>
    <row r="304" spans="1:15" ht="12.75">
      <c r="A304" s="20"/>
      <c r="B304" s="18"/>
      <c r="C304" s="95"/>
      <c r="D304" s="142"/>
      <c r="E304" s="142"/>
      <c r="F304" s="78"/>
      <c r="G304" s="20"/>
      <c r="H304" s="18"/>
      <c r="I304" s="79"/>
      <c r="J304" s="95"/>
      <c r="K304" s="79"/>
      <c r="L304" s="79"/>
      <c r="M304" s="20"/>
      <c r="N304" s="95"/>
      <c r="O304" s="95"/>
    </row>
    <row r="305" spans="1:15" ht="12.75">
      <c r="A305" s="20"/>
      <c r="B305" s="18"/>
      <c r="C305" s="95"/>
      <c r="D305" s="142"/>
      <c r="E305" s="142"/>
      <c r="F305" s="78"/>
      <c r="G305" s="20"/>
      <c r="H305" s="18"/>
      <c r="I305" s="79"/>
      <c r="J305" s="95"/>
      <c r="K305" s="79"/>
      <c r="L305" s="79"/>
      <c r="M305" s="20"/>
      <c r="N305" s="95"/>
      <c r="O305" s="95"/>
    </row>
    <row r="306" spans="1:15" ht="12.75">
      <c r="A306" s="20"/>
      <c r="B306" s="18"/>
      <c r="C306" s="95"/>
      <c r="D306" s="142"/>
      <c r="E306" s="142"/>
      <c r="F306" s="78"/>
      <c r="G306" s="20"/>
      <c r="H306" s="18"/>
      <c r="I306" s="79"/>
      <c r="J306" s="95"/>
      <c r="K306" s="79"/>
      <c r="L306" s="79"/>
      <c r="M306" s="20"/>
      <c r="N306" s="95"/>
      <c r="O306" s="95"/>
    </row>
  </sheetData>
  <sheetProtection/>
  <mergeCells count="6">
    <mergeCell ref="A5:M5"/>
    <mergeCell ref="A2:D2"/>
    <mergeCell ref="G2:M2"/>
    <mergeCell ref="H4:L4"/>
    <mergeCell ref="B281:D281"/>
    <mergeCell ref="G281:K281"/>
  </mergeCells>
  <conditionalFormatting sqref="C133:C134">
    <cfRule type="uniqueValues" priority="1" dxfId="0" stopIfTrue="1">
      <formula>AND(COUNTIF($C$133:$C$134,C133)=1,NOT(ISBLANK(C133)))</formula>
    </cfRule>
    <cfRule type="duplicateValues" priority="2" dxfId="0" stopIfTrue="1">
      <formula>AND(COUNTIF($C$133:$C$134,C133)&gt;1,NOT(ISBLANK(C133)))</formula>
    </cfRule>
  </conditionalFormatting>
  <printOptions/>
  <pageMargins left="0.25" right="0.25" top="0.5" bottom="0.5"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S194"/>
  <sheetViews>
    <sheetView zoomScalePageLayoutView="0" workbookViewId="0" topLeftCell="A115">
      <selection activeCell="R125" sqref="R125"/>
    </sheetView>
  </sheetViews>
  <sheetFormatPr defaultColWidth="9.140625" defaultRowHeight="12.75"/>
  <cols>
    <col min="1" max="1" width="4.28125" style="88" customWidth="1"/>
    <col min="2" max="2" width="18.8515625" style="3" customWidth="1"/>
    <col min="3" max="3" width="10.421875" style="3" customWidth="1"/>
    <col min="4" max="4" width="11.7109375" style="49" customWidth="1"/>
    <col min="5" max="5" width="15.8515625" style="51" customWidth="1"/>
    <col min="6" max="6" width="5.8515625" style="3" customWidth="1"/>
    <col min="7" max="7" width="21.00390625" style="3" customWidth="1"/>
    <col min="8" max="8" width="5.57421875" style="179" customWidth="1"/>
    <col min="9" max="9" width="14.421875" style="3" customWidth="1"/>
    <col min="10" max="10" width="5.8515625" style="88" customWidth="1"/>
    <col min="11" max="11" width="8.8515625" style="88" customWidth="1"/>
    <col min="12" max="12" width="9.28125" style="88" customWidth="1"/>
    <col min="13" max="13" width="7.7109375" style="2" customWidth="1"/>
    <col min="14" max="16384" width="9.140625" style="1" customWidth="1"/>
  </cols>
  <sheetData>
    <row r="1" spans="1:12" ht="18.75">
      <c r="A1" s="286" t="s">
        <v>94</v>
      </c>
      <c r="B1" s="286"/>
      <c r="C1" s="286"/>
      <c r="D1" s="286"/>
      <c r="E1" s="286"/>
      <c r="F1" s="286"/>
      <c r="G1" s="286"/>
      <c r="H1" s="286"/>
      <c r="I1" s="286"/>
      <c r="J1" s="286"/>
      <c r="K1" s="286"/>
      <c r="L1" s="286"/>
    </row>
    <row r="2" spans="1:12" ht="18.75">
      <c r="A2" s="279" t="s">
        <v>12</v>
      </c>
      <c r="B2" s="279"/>
      <c r="C2" s="279"/>
      <c r="D2" s="279"/>
      <c r="E2" s="279"/>
      <c r="F2" s="279"/>
      <c r="G2" s="279"/>
      <c r="H2" s="279"/>
      <c r="I2" s="279"/>
      <c r="J2" s="279"/>
      <c r="K2" s="279"/>
      <c r="L2" s="279"/>
    </row>
    <row r="3" spans="1:19" s="101" customFormat="1" ht="74.25" customHeight="1">
      <c r="A3" s="269" t="s">
        <v>1571</v>
      </c>
      <c r="B3" s="270"/>
      <c r="C3" s="270"/>
      <c r="D3" s="270"/>
      <c r="E3" s="270"/>
      <c r="F3" s="270"/>
      <c r="G3" s="270"/>
      <c r="H3" s="270"/>
      <c r="I3" s="270"/>
      <c r="J3" s="270"/>
      <c r="K3" s="270"/>
      <c r="L3" s="270"/>
      <c r="M3" s="22"/>
      <c r="N3" s="9"/>
      <c r="O3" s="9"/>
      <c r="P3" s="9"/>
      <c r="Q3" s="9"/>
      <c r="R3" s="9"/>
      <c r="S3" s="9"/>
    </row>
    <row r="4" spans="1:13" s="69" customFormat="1" ht="12.75">
      <c r="A4" s="25"/>
      <c r="B4" s="62"/>
      <c r="C4" s="62"/>
      <c r="D4" s="62"/>
      <c r="E4" s="62"/>
      <c r="F4" s="62"/>
      <c r="G4" s="62"/>
      <c r="H4" s="171"/>
      <c r="I4" s="62"/>
      <c r="J4" s="62"/>
      <c r="K4" s="18"/>
      <c r="L4" s="62"/>
      <c r="M4" s="9"/>
    </row>
    <row r="5" spans="1:12" ht="25.5">
      <c r="A5" s="80" t="s">
        <v>0</v>
      </c>
      <c r="B5" s="80" t="s">
        <v>1</v>
      </c>
      <c r="C5" s="80" t="s">
        <v>2</v>
      </c>
      <c r="D5" s="41" t="s">
        <v>3</v>
      </c>
      <c r="E5" s="8" t="s">
        <v>4</v>
      </c>
      <c r="F5" s="80" t="s">
        <v>5</v>
      </c>
      <c r="G5" s="80" t="s">
        <v>6</v>
      </c>
      <c r="H5" s="172" t="s">
        <v>7</v>
      </c>
      <c r="I5" s="24" t="s">
        <v>25</v>
      </c>
      <c r="J5" s="80" t="s">
        <v>5</v>
      </c>
      <c r="K5" s="80" t="s">
        <v>8</v>
      </c>
      <c r="L5" s="80" t="s">
        <v>9</v>
      </c>
    </row>
    <row r="6" spans="1:12" ht="12.75">
      <c r="A6" s="173">
        <v>1</v>
      </c>
      <c r="B6" s="55" t="s">
        <v>1020</v>
      </c>
      <c r="C6" s="55" t="s">
        <v>71</v>
      </c>
      <c r="D6" s="11" t="s">
        <v>1021</v>
      </c>
      <c r="E6" s="174" t="s">
        <v>1023</v>
      </c>
      <c r="F6" s="33">
        <v>1</v>
      </c>
      <c r="G6" s="33"/>
      <c r="H6" s="103"/>
      <c r="I6" s="33"/>
      <c r="J6" s="55"/>
      <c r="K6" s="55">
        <f>J6+H6+F6</f>
        <v>1</v>
      </c>
      <c r="L6" s="55"/>
    </row>
    <row r="7" spans="1:12" ht="12.75">
      <c r="A7" s="173">
        <v>2</v>
      </c>
      <c r="B7" s="169" t="s">
        <v>694</v>
      </c>
      <c r="C7" s="170" t="s">
        <v>41</v>
      </c>
      <c r="D7" s="169" t="s">
        <v>695</v>
      </c>
      <c r="E7" s="33"/>
      <c r="F7" s="33"/>
      <c r="G7" s="33" t="s">
        <v>748</v>
      </c>
      <c r="H7" s="175">
        <v>0.5</v>
      </c>
      <c r="I7" s="33"/>
      <c r="J7" s="33"/>
      <c r="K7" s="55">
        <f aca="true" t="shared" si="0" ref="K7:K70">J7+H7+F7</f>
        <v>0.5</v>
      </c>
      <c r="L7" s="33"/>
    </row>
    <row r="8" spans="1:12" ht="12.75">
      <c r="A8" s="173"/>
      <c r="B8" s="169" t="s">
        <v>1668</v>
      </c>
      <c r="C8" s="170" t="s">
        <v>1669</v>
      </c>
      <c r="D8" s="169" t="s">
        <v>1670</v>
      </c>
      <c r="E8" s="153">
        <v>44398</v>
      </c>
      <c r="F8" s="33">
        <v>1</v>
      </c>
      <c r="G8" s="33"/>
      <c r="H8" s="175"/>
      <c r="I8" s="33"/>
      <c r="J8" s="33"/>
      <c r="K8" s="55">
        <f t="shared" si="0"/>
        <v>1</v>
      </c>
      <c r="L8" s="33"/>
    </row>
    <row r="9" spans="1:12" ht="25.5">
      <c r="A9" s="173">
        <v>4</v>
      </c>
      <c r="B9" s="11" t="s">
        <v>967</v>
      </c>
      <c r="C9" s="33" t="s">
        <v>41</v>
      </c>
      <c r="D9" s="11" t="s">
        <v>1069</v>
      </c>
      <c r="E9" s="48"/>
      <c r="F9" s="33"/>
      <c r="G9" s="14" t="s">
        <v>1690</v>
      </c>
      <c r="H9" s="103">
        <v>1.25</v>
      </c>
      <c r="I9" s="33"/>
      <c r="J9" s="55"/>
      <c r="K9" s="55">
        <f t="shared" si="0"/>
        <v>1.25</v>
      </c>
      <c r="L9" s="55"/>
    </row>
    <row r="10" spans="1:12" ht="12.75">
      <c r="A10" s="173">
        <v>5</v>
      </c>
      <c r="B10" s="33" t="s">
        <v>842</v>
      </c>
      <c r="C10" s="33" t="s">
        <v>41</v>
      </c>
      <c r="D10" s="39" t="s">
        <v>844</v>
      </c>
      <c r="E10" s="48"/>
      <c r="F10" s="33"/>
      <c r="G10" s="33"/>
      <c r="H10" s="103"/>
      <c r="I10" s="33" t="s">
        <v>269</v>
      </c>
      <c r="J10" s="55">
        <v>0.6</v>
      </c>
      <c r="K10" s="55">
        <f t="shared" si="0"/>
        <v>0.6</v>
      </c>
      <c r="L10" s="55"/>
    </row>
    <row r="11" spans="1:12" ht="25.5">
      <c r="A11" s="173">
        <v>6</v>
      </c>
      <c r="B11" s="11" t="s">
        <v>1107</v>
      </c>
      <c r="C11" s="33" t="s">
        <v>41</v>
      </c>
      <c r="D11" s="11" t="s">
        <v>1105</v>
      </c>
      <c r="E11" s="48"/>
      <c r="F11" s="33"/>
      <c r="G11" s="33" t="s">
        <v>1563</v>
      </c>
      <c r="H11" s="103">
        <v>0.25</v>
      </c>
      <c r="I11" s="33"/>
      <c r="J11" s="55"/>
      <c r="K11" s="55">
        <f t="shared" si="0"/>
        <v>0.25</v>
      </c>
      <c r="L11" s="55"/>
    </row>
    <row r="12" spans="1:12" ht="12.75">
      <c r="A12" s="173">
        <v>7</v>
      </c>
      <c r="B12" s="169" t="s">
        <v>700</v>
      </c>
      <c r="C12" s="170" t="s">
        <v>41</v>
      </c>
      <c r="D12" s="169" t="s">
        <v>699</v>
      </c>
      <c r="E12" s="60"/>
      <c r="F12" s="55"/>
      <c r="G12" s="33" t="s">
        <v>748</v>
      </c>
      <c r="H12" s="175">
        <v>0.5</v>
      </c>
      <c r="I12" s="33"/>
      <c r="J12" s="55"/>
      <c r="K12" s="55">
        <f t="shared" si="0"/>
        <v>0.5</v>
      </c>
      <c r="L12" s="55"/>
    </row>
    <row r="13" spans="1:12" ht="12.75">
      <c r="A13" s="173">
        <v>8</v>
      </c>
      <c r="B13" s="169" t="s">
        <v>712</v>
      </c>
      <c r="C13" s="170" t="s">
        <v>41</v>
      </c>
      <c r="D13" s="169" t="s">
        <v>706</v>
      </c>
      <c r="E13" s="48"/>
      <c r="F13" s="33"/>
      <c r="G13" s="33" t="s">
        <v>748</v>
      </c>
      <c r="H13" s="175">
        <v>0.5</v>
      </c>
      <c r="I13" s="33"/>
      <c r="J13" s="55"/>
      <c r="K13" s="55">
        <f t="shared" si="0"/>
        <v>0.5</v>
      </c>
      <c r="L13" s="55"/>
    </row>
    <row r="14" spans="1:12" ht="12.75">
      <c r="A14" s="173">
        <v>9</v>
      </c>
      <c r="B14" s="11" t="s">
        <v>1112</v>
      </c>
      <c r="C14" s="33" t="s">
        <v>41</v>
      </c>
      <c r="D14" s="11" t="s">
        <v>1069</v>
      </c>
      <c r="E14" s="48"/>
      <c r="F14" s="33"/>
      <c r="G14" s="33" t="s">
        <v>1129</v>
      </c>
      <c r="H14" s="103">
        <v>0.5</v>
      </c>
      <c r="I14" s="33"/>
      <c r="J14" s="55"/>
      <c r="K14" s="55">
        <f t="shared" si="0"/>
        <v>0.5</v>
      </c>
      <c r="L14" s="55"/>
    </row>
    <row r="15" spans="1:12" ht="12.75">
      <c r="A15" s="173">
        <v>10</v>
      </c>
      <c r="B15" s="169" t="s">
        <v>131</v>
      </c>
      <c r="C15" s="170" t="s">
        <v>41</v>
      </c>
      <c r="D15" s="169" t="s">
        <v>689</v>
      </c>
      <c r="E15" s="48"/>
      <c r="F15" s="33"/>
      <c r="G15" s="33" t="s">
        <v>748</v>
      </c>
      <c r="H15" s="175">
        <v>0.5</v>
      </c>
      <c r="I15" s="33"/>
      <c r="J15" s="55"/>
      <c r="K15" s="55">
        <f t="shared" si="0"/>
        <v>0.5</v>
      </c>
      <c r="L15" s="55"/>
    </row>
    <row r="16" spans="1:12" ht="12.75">
      <c r="A16" s="173">
        <v>11</v>
      </c>
      <c r="B16" s="170" t="s">
        <v>131</v>
      </c>
      <c r="C16" s="170" t="s">
        <v>41</v>
      </c>
      <c r="D16" s="170" t="s">
        <v>635</v>
      </c>
      <c r="E16" s="176"/>
      <c r="F16" s="176"/>
      <c r="G16" s="33" t="s">
        <v>748</v>
      </c>
      <c r="H16" s="175">
        <v>0.5</v>
      </c>
      <c r="I16" s="176"/>
      <c r="J16" s="176"/>
      <c r="K16" s="55">
        <f t="shared" si="0"/>
        <v>0.5</v>
      </c>
      <c r="L16" s="176"/>
    </row>
    <row r="17" spans="1:13" ht="12.75">
      <c r="A17" s="173">
        <v>12</v>
      </c>
      <c r="B17" s="170" t="s">
        <v>736</v>
      </c>
      <c r="C17" s="170" t="s">
        <v>41</v>
      </c>
      <c r="D17" s="170" t="s">
        <v>652</v>
      </c>
      <c r="E17" s="48"/>
      <c r="F17" s="33"/>
      <c r="G17" s="33" t="s">
        <v>748</v>
      </c>
      <c r="H17" s="175">
        <v>0.5</v>
      </c>
      <c r="I17" s="33"/>
      <c r="J17" s="55"/>
      <c r="K17" s="55">
        <f t="shared" si="0"/>
        <v>0.5</v>
      </c>
      <c r="L17" s="55"/>
      <c r="M17" s="22"/>
    </row>
    <row r="18" spans="1:12" ht="25.5">
      <c r="A18" s="173">
        <v>13</v>
      </c>
      <c r="B18" s="11" t="s">
        <v>1083</v>
      </c>
      <c r="C18" s="33" t="s">
        <v>41</v>
      </c>
      <c r="D18" s="11" t="s">
        <v>1085</v>
      </c>
      <c r="E18" s="48"/>
      <c r="F18" s="33"/>
      <c r="G18" s="33" t="s">
        <v>1563</v>
      </c>
      <c r="H18" s="103">
        <v>0.25</v>
      </c>
      <c r="I18" s="33"/>
      <c r="J18" s="55"/>
      <c r="K18" s="55">
        <f t="shared" si="0"/>
        <v>0.25</v>
      </c>
      <c r="L18" s="55"/>
    </row>
    <row r="19" spans="1:12" ht="12.75">
      <c r="A19" s="173">
        <v>14</v>
      </c>
      <c r="B19" s="169" t="s">
        <v>713</v>
      </c>
      <c r="C19" s="170" t="s">
        <v>41</v>
      </c>
      <c r="D19" s="169" t="s">
        <v>695</v>
      </c>
      <c r="E19" s="48"/>
      <c r="F19" s="33"/>
      <c r="G19" s="33" t="s">
        <v>748</v>
      </c>
      <c r="H19" s="175">
        <v>0.5</v>
      </c>
      <c r="I19" s="33"/>
      <c r="J19" s="55"/>
      <c r="K19" s="55">
        <f t="shared" si="0"/>
        <v>0.5</v>
      </c>
      <c r="L19" s="55"/>
    </row>
    <row r="20" spans="1:12" ht="12.75">
      <c r="A20" s="173">
        <v>15</v>
      </c>
      <c r="B20" s="11" t="s">
        <v>1098</v>
      </c>
      <c r="C20" s="33" t="s">
        <v>41</v>
      </c>
      <c r="D20" s="11" t="s">
        <v>1099</v>
      </c>
      <c r="E20" s="48"/>
      <c r="F20" s="33"/>
      <c r="G20" s="33" t="s">
        <v>1129</v>
      </c>
      <c r="H20" s="103">
        <v>0.5</v>
      </c>
      <c r="I20" s="33"/>
      <c r="J20" s="55"/>
      <c r="K20" s="55">
        <f t="shared" si="0"/>
        <v>0.5</v>
      </c>
      <c r="L20" s="55"/>
    </row>
    <row r="21" spans="1:12" ht="12.75">
      <c r="A21" s="173">
        <v>16</v>
      </c>
      <c r="B21" s="11" t="s">
        <v>1084</v>
      </c>
      <c r="C21" s="33" t="s">
        <v>41</v>
      </c>
      <c r="D21" s="11" t="s">
        <v>1085</v>
      </c>
      <c r="E21" s="48"/>
      <c r="F21" s="33"/>
      <c r="G21" s="33" t="s">
        <v>1563</v>
      </c>
      <c r="H21" s="103">
        <v>0.25</v>
      </c>
      <c r="I21" s="33"/>
      <c r="J21" s="55"/>
      <c r="K21" s="55">
        <f t="shared" si="0"/>
        <v>0.25</v>
      </c>
      <c r="L21" s="55"/>
    </row>
    <row r="22" spans="1:12" ht="12.75">
      <c r="A22" s="173">
        <v>17</v>
      </c>
      <c r="B22" s="170" t="s">
        <v>632</v>
      </c>
      <c r="C22" s="170" t="s">
        <v>41</v>
      </c>
      <c r="D22" s="170" t="s">
        <v>630</v>
      </c>
      <c r="E22" s="48"/>
      <c r="F22" s="33"/>
      <c r="G22" s="33" t="s">
        <v>748</v>
      </c>
      <c r="H22" s="175">
        <v>0.5</v>
      </c>
      <c r="I22" s="33"/>
      <c r="J22" s="55"/>
      <c r="K22" s="55">
        <f t="shared" si="0"/>
        <v>0.5</v>
      </c>
      <c r="L22" s="55"/>
    </row>
    <row r="23" spans="1:13" s="44" customFormat="1" ht="12.75">
      <c r="A23" s="173">
        <v>18</v>
      </c>
      <c r="B23" s="11" t="s">
        <v>1108</v>
      </c>
      <c r="C23" s="33" t="s">
        <v>277</v>
      </c>
      <c r="D23" s="11" t="s">
        <v>1105</v>
      </c>
      <c r="E23" s="48"/>
      <c r="F23" s="33"/>
      <c r="G23" s="33" t="s">
        <v>1563</v>
      </c>
      <c r="H23" s="103">
        <v>0.25</v>
      </c>
      <c r="I23" s="33"/>
      <c r="J23" s="55"/>
      <c r="K23" s="55">
        <f t="shared" si="0"/>
        <v>0.25</v>
      </c>
      <c r="L23" s="55"/>
      <c r="M23" s="2"/>
    </row>
    <row r="24" spans="1:12" ht="12.75">
      <c r="A24" s="173">
        <v>19</v>
      </c>
      <c r="B24" s="11" t="s">
        <v>890</v>
      </c>
      <c r="C24" s="33" t="s">
        <v>277</v>
      </c>
      <c r="D24" s="11" t="s">
        <v>1076</v>
      </c>
      <c r="E24" s="48"/>
      <c r="F24" s="33"/>
      <c r="G24" s="33" t="s">
        <v>1563</v>
      </c>
      <c r="H24" s="103">
        <v>0.25</v>
      </c>
      <c r="I24" s="33"/>
      <c r="J24" s="55"/>
      <c r="K24" s="55">
        <f t="shared" si="0"/>
        <v>0.25</v>
      </c>
      <c r="L24" s="55"/>
    </row>
    <row r="25" spans="1:12" ht="12.75">
      <c r="A25" s="173">
        <v>20</v>
      </c>
      <c r="B25" s="11" t="s">
        <v>1078</v>
      </c>
      <c r="C25" s="33" t="s">
        <v>277</v>
      </c>
      <c r="D25" s="11" t="s">
        <v>1079</v>
      </c>
      <c r="E25" s="48"/>
      <c r="F25" s="33"/>
      <c r="G25" s="33" t="s">
        <v>1129</v>
      </c>
      <c r="H25" s="103">
        <v>0.5</v>
      </c>
      <c r="I25" s="33"/>
      <c r="J25" s="55"/>
      <c r="K25" s="55">
        <f t="shared" si="0"/>
        <v>0.5</v>
      </c>
      <c r="L25" s="55"/>
    </row>
    <row r="26" spans="1:12" ht="12.75">
      <c r="A26" s="173">
        <v>21</v>
      </c>
      <c r="B26" s="170" t="s">
        <v>667</v>
      </c>
      <c r="C26" s="170" t="s">
        <v>210</v>
      </c>
      <c r="D26" s="170" t="s">
        <v>668</v>
      </c>
      <c r="E26" s="48"/>
      <c r="F26" s="33"/>
      <c r="G26" s="33" t="s">
        <v>748</v>
      </c>
      <c r="H26" s="175">
        <v>0.5</v>
      </c>
      <c r="I26" s="33"/>
      <c r="J26" s="55"/>
      <c r="K26" s="55">
        <f t="shared" si="0"/>
        <v>0.5</v>
      </c>
      <c r="L26" s="55"/>
    </row>
    <row r="27" spans="1:12" ht="12.75">
      <c r="A27" s="173">
        <v>22</v>
      </c>
      <c r="B27" s="33" t="s">
        <v>130</v>
      </c>
      <c r="C27" s="33" t="s">
        <v>247</v>
      </c>
      <c r="D27" s="39" t="s">
        <v>864</v>
      </c>
      <c r="E27" s="48"/>
      <c r="F27" s="33"/>
      <c r="G27" s="33"/>
      <c r="H27" s="103"/>
      <c r="I27" s="33" t="s">
        <v>354</v>
      </c>
      <c r="J27" s="55">
        <v>0.75</v>
      </c>
      <c r="K27" s="55">
        <f t="shared" si="0"/>
        <v>0.75</v>
      </c>
      <c r="L27" s="55"/>
    </row>
    <row r="28" spans="1:13" ht="12.75">
      <c r="A28" s="173">
        <v>23</v>
      </c>
      <c r="B28" s="11" t="s">
        <v>1077</v>
      </c>
      <c r="C28" s="33" t="s">
        <v>247</v>
      </c>
      <c r="D28" s="11" t="s">
        <v>864</v>
      </c>
      <c r="E28" s="48"/>
      <c r="F28" s="33"/>
      <c r="G28" s="33" t="s">
        <v>1129</v>
      </c>
      <c r="H28" s="103">
        <v>0.5</v>
      </c>
      <c r="I28" s="33"/>
      <c r="J28" s="55"/>
      <c r="K28" s="55">
        <f t="shared" si="0"/>
        <v>0.5</v>
      </c>
      <c r="L28" s="55"/>
      <c r="M28" s="57"/>
    </row>
    <row r="29" spans="1:12" ht="12.75">
      <c r="A29" s="173">
        <v>24</v>
      </c>
      <c r="B29" s="11" t="s">
        <v>1117</v>
      </c>
      <c r="C29" s="33" t="s">
        <v>200</v>
      </c>
      <c r="D29" s="11" t="s">
        <v>848</v>
      </c>
      <c r="E29" s="48"/>
      <c r="F29" s="33"/>
      <c r="G29" s="33" t="s">
        <v>1129</v>
      </c>
      <c r="H29" s="103">
        <v>0.5</v>
      </c>
      <c r="I29" s="33"/>
      <c r="J29" s="55"/>
      <c r="K29" s="55">
        <f t="shared" si="0"/>
        <v>0.5</v>
      </c>
      <c r="L29" s="55"/>
    </row>
    <row r="30" spans="1:12" ht="12.75">
      <c r="A30" s="173">
        <v>25</v>
      </c>
      <c r="B30" s="169" t="s">
        <v>711</v>
      </c>
      <c r="C30" s="170" t="s">
        <v>200</v>
      </c>
      <c r="D30" s="169" t="s">
        <v>695</v>
      </c>
      <c r="E30" s="176"/>
      <c r="F30" s="176"/>
      <c r="G30" s="33" t="s">
        <v>748</v>
      </c>
      <c r="H30" s="175">
        <v>0.5</v>
      </c>
      <c r="I30" s="176"/>
      <c r="J30" s="176"/>
      <c r="K30" s="55">
        <f t="shared" si="0"/>
        <v>0.5</v>
      </c>
      <c r="L30" s="176"/>
    </row>
    <row r="31" spans="1:13" ht="12.75">
      <c r="A31" s="173">
        <v>26</v>
      </c>
      <c r="B31" s="170" t="s">
        <v>726</v>
      </c>
      <c r="C31" s="170" t="s">
        <v>200</v>
      </c>
      <c r="D31" s="170" t="s">
        <v>725</v>
      </c>
      <c r="E31" s="48"/>
      <c r="F31" s="33"/>
      <c r="G31" s="33" t="s">
        <v>748</v>
      </c>
      <c r="H31" s="175">
        <v>0.5</v>
      </c>
      <c r="I31" s="33"/>
      <c r="J31" s="55"/>
      <c r="K31" s="55">
        <f t="shared" si="0"/>
        <v>0.5</v>
      </c>
      <c r="L31" s="55"/>
      <c r="M31" s="22"/>
    </row>
    <row r="32" spans="1:12" ht="12.75">
      <c r="A32" s="173">
        <v>27</v>
      </c>
      <c r="B32" s="170" t="s">
        <v>735</v>
      </c>
      <c r="C32" s="170" t="s">
        <v>200</v>
      </c>
      <c r="D32" s="170" t="s">
        <v>729</v>
      </c>
      <c r="E32" s="48"/>
      <c r="F32" s="33"/>
      <c r="G32" s="33" t="s">
        <v>1566</v>
      </c>
      <c r="H32" s="175">
        <v>1</v>
      </c>
      <c r="I32" s="33"/>
      <c r="J32" s="55"/>
      <c r="K32" s="55">
        <f t="shared" si="0"/>
        <v>1</v>
      </c>
      <c r="L32" s="55"/>
    </row>
    <row r="33" spans="1:13" ht="12.75">
      <c r="A33" s="173">
        <v>28</v>
      </c>
      <c r="B33" s="33" t="s">
        <v>873</v>
      </c>
      <c r="C33" s="33" t="s">
        <v>200</v>
      </c>
      <c r="D33" s="96" t="s">
        <v>871</v>
      </c>
      <c r="E33" s="48"/>
      <c r="F33" s="33"/>
      <c r="G33" s="33"/>
      <c r="H33" s="103"/>
      <c r="I33" s="33" t="s">
        <v>357</v>
      </c>
      <c r="J33" s="55">
        <v>1.5</v>
      </c>
      <c r="K33" s="55">
        <f t="shared" si="0"/>
        <v>1.5</v>
      </c>
      <c r="L33" s="55"/>
      <c r="M33" s="22"/>
    </row>
    <row r="34" spans="1:12" ht="25.5">
      <c r="A34" s="173">
        <v>29</v>
      </c>
      <c r="B34" s="11" t="s">
        <v>1124</v>
      </c>
      <c r="C34" s="33" t="s">
        <v>1562</v>
      </c>
      <c r="D34" s="11" t="s">
        <v>1125</v>
      </c>
      <c r="E34" s="48"/>
      <c r="F34" s="33"/>
      <c r="G34" s="33" t="s">
        <v>1129</v>
      </c>
      <c r="H34" s="103">
        <v>0.5</v>
      </c>
      <c r="I34" s="33"/>
      <c r="J34" s="55"/>
      <c r="K34" s="55">
        <f t="shared" si="0"/>
        <v>0.5</v>
      </c>
      <c r="L34" s="55"/>
    </row>
    <row r="35" spans="1:12" ht="12.75">
      <c r="A35" s="173">
        <v>30</v>
      </c>
      <c r="B35" s="170" t="s">
        <v>680</v>
      </c>
      <c r="C35" s="170" t="s">
        <v>579</v>
      </c>
      <c r="D35" s="170" t="s">
        <v>681</v>
      </c>
      <c r="E35" s="48"/>
      <c r="F35" s="33"/>
      <c r="G35" s="33" t="s">
        <v>748</v>
      </c>
      <c r="H35" s="175">
        <v>0.5</v>
      </c>
      <c r="I35" s="33"/>
      <c r="J35" s="55"/>
      <c r="K35" s="55">
        <f t="shared" si="0"/>
        <v>0.5</v>
      </c>
      <c r="L35" s="55"/>
    </row>
    <row r="36" spans="1:12" ht="12.75">
      <c r="A36" s="173">
        <v>31</v>
      </c>
      <c r="B36" s="170" t="s">
        <v>740</v>
      </c>
      <c r="C36" s="170" t="s">
        <v>741</v>
      </c>
      <c r="D36" s="170" t="s">
        <v>725</v>
      </c>
      <c r="E36" s="48"/>
      <c r="F36" s="33"/>
      <c r="G36" s="33" t="s">
        <v>748</v>
      </c>
      <c r="H36" s="175">
        <v>0.5</v>
      </c>
      <c r="I36" s="33"/>
      <c r="J36" s="55"/>
      <c r="K36" s="55">
        <f t="shared" si="0"/>
        <v>0.5</v>
      </c>
      <c r="L36" s="55"/>
    </row>
    <row r="37" spans="1:12" ht="12.75">
      <c r="A37" s="173">
        <v>32</v>
      </c>
      <c r="B37" s="170" t="s">
        <v>640</v>
      </c>
      <c r="C37" s="170" t="s">
        <v>641</v>
      </c>
      <c r="D37" s="170" t="s">
        <v>642</v>
      </c>
      <c r="E37" s="48"/>
      <c r="F37" s="33"/>
      <c r="G37" s="33" t="s">
        <v>748</v>
      </c>
      <c r="H37" s="175">
        <v>0.5</v>
      </c>
      <c r="I37" s="33"/>
      <c r="J37" s="55"/>
      <c r="K37" s="55">
        <f t="shared" si="0"/>
        <v>0.5</v>
      </c>
      <c r="L37" s="55"/>
    </row>
    <row r="38" spans="1:12" ht="12.75">
      <c r="A38" s="173">
        <v>33</v>
      </c>
      <c r="B38" s="169" t="s">
        <v>697</v>
      </c>
      <c r="C38" s="170" t="s">
        <v>171</v>
      </c>
      <c r="D38" s="169" t="s">
        <v>695</v>
      </c>
      <c r="E38" s="48"/>
      <c r="F38" s="33"/>
      <c r="G38" s="33" t="s">
        <v>748</v>
      </c>
      <c r="H38" s="175">
        <v>0.5</v>
      </c>
      <c r="I38" s="33"/>
      <c r="J38" s="55"/>
      <c r="K38" s="55">
        <f t="shared" si="0"/>
        <v>0.5</v>
      </c>
      <c r="L38" s="55"/>
    </row>
    <row r="39" spans="1:12" ht="12.75">
      <c r="A39" s="173">
        <v>34</v>
      </c>
      <c r="B39" s="11" t="s">
        <v>1118</v>
      </c>
      <c r="C39" s="33" t="s">
        <v>1561</v>
      </c>
      <c r="D39" s="11" t="s">
        <v>1119</v>
      </c>
      <c r="E39" s="48"/>
      <c r="F39" s="33"/>
      <c r="G39" s="33" t="s">
        <v>1129</v>
      </c>
      <c r="H39" s="103">
        <v>0.5</v>
      </c>
      <c r="I39" s="33"/>
      <c r="J39" s="55"/>
      <c r="K39" s="55">
        <f t="shared" si="0"/>
        <v>0.5</v>
      </c>
      <c r="L39" s="55"/>
    </row>
    <row r="40" spans="1:12" ht="12.75">
      <c r="A40" s="173">
        <v>35</v>
      </c>
      <c r="B40" s="170" t="s">
        <v>653</v>
      </c>
      <c r="C40" s="170" t="s">
        <v>36</v>
      </c>
      <c r="D40" s="170" t="s">
        <v>654</v>
      </c>
      <c r="E40" s="48"/>
      <c r="F40" s="33"/>
      <c r="G40" s="33" t="s">
        <v>748</v>
      </c>
      <c r="H40" s="175">
        <v>0.5</v>
      </c>
      <c r="I40" s="33"/>
      <c r="J40" s="55"/>
      <c r="K40" s="55">
        <f t="shared" si="0"/>
        <v>0.5</v>
      </c>
      <c r="L40" s="55"/>
    </row>
    <row r="41" spans="1:12" ht="12.75">
      <c r="A41" s="173">
        <v>36</v>
      </c>
      <c r="B41" s="11" t="s">
        <v>1080</v>
      </c>
      <c r="C41" s="33" t="s">
        <v>36</v>
      </c>
      <c r="D41" s="11" t="s">
        <v>844</v>
      </c>
      <c r="E41" s="48"/>
      <c r="F41" s="33"/>
      <c r="G41" s="33" t="s">
        <v>1129</v>
      </c>
      <c r="H41" s="103">
        <v>0.5</v>
      </c>
      <c r="I41" s="33"/>
      <c r="J41" s="55"/>
      <c r="K41" s="55">
        <f t="shared" si="0"/>
        <v>0.5</v>
      </c>
      <c r="L41" s="55"/>
    </row>
    <row r="42" spans="1:12" ht="12.75">
      <c r="A42" s="173">
        <v>37</v>
      </c>
      <c r="B42" s="170" t="s">
        <v>742</v>
      </c>
      <c r="C42" s="170" t="s">
        <v>36</v>
      </c>
      <c r="D42" s="170" t="s">
        <v>630</v>
      </c>
      <c r="E42" s="48"/>
      <c r="F42" s="33"/>
      <c r="G42" s="33" t="s">
        <v>748</v>
      </c>
      <c r="H42" s="175">
        <v>0.5</v>
      </c>
      <c r="I42" s="33"/>
      <c r="J42" s="55"/>
      <c r="K42" s="55">
        <f t="shared" si="0"/>
        <v>0.5</v>
      </c>
      <c r="L42" s="55"/>
    </row>
    <row r="43" spans="1:12" ht="12.75">
      <c r="A43" s="173">
        <v>38</v>
      </c>
      <c r="B43" s="170" t="s">
        <v>734</v>
      </c>
      <c r="C43" s="170" t="s">
        <v>181</v>
      </c>
      <c r="D43" s="170" t="s">
        <v>715</v>
      </c>
      <c r="E43" s="48"/>
      <c r="F43" s="33"/>
      <c r="G43" s="33" t="s">
        <v>748</v>
      </c>
      <c r="H43" s="175">
        <v>0.5</v>
      </c>
      <c r="I43" s="33"/>
      <c r="J43" s="55"/>
      <c r="K43" s="55">
        <f t="shared" si="0"/>
        <v>0.5</v>
      </c>
      <c r="L43" s="55"/>
    </row>
    <row r="44" spans="1:12" ht="21.75" customHeight="1">
      <c r="A44" s="173">
        <v>39</v>
      </c>
      <c r="B44" s="33" t="s">
        <v>851</v>
      </c>
      <c r="C44" s="33" t="s">
        <v>181</v>
      </c>
      <c r="D44" s="39" t="s">
        <v>849</v>
      </c>
      <c r="E44" s="48"/>
      <c r="F44" s="33"/>
      <c r="G44" s="33"/>
      <c r="H44" s="103"/>
      <c r="I44" s="33" t="s">
        <v>572</v>
      </c>
      <c r="J44" s="55">
        <v>1.33</v>
      </c>
      <c r="K44" s="55">
        <f t="shared" si="0"/>
        <v>1.33</v>
      </c>
      <c r="L44" s="55"/>
    </row>
    <row r="45" spans="1:13" ht="12.75">
      <c r="A45" s="173">
        <v>40</v>
      </c>
      <c r="B45" s="170" t="s">
        <v>673</v>
      </c>
      <c r="C45" s="170" t="s">
        <v>181</v>
      </c>
      <c r="D45" s="170" t="s">
        <v>674</v>
      </c>
      <c r="E45" s="48"/>
      <c r="F45" s="33"/>
      <c r="G45" s="33" t="s">
        <v>1566</v>
      </c>
      <c r="H45" s="175">
        <v>1</v>
      </c>
      <c r="I45" s="33"/>
      <c r="J45" s="55"/>
      <c r="K45" s="55">
        <f t="shared" si="0"/>
        <v>1</v>
      </c>
      <c r="L45" s="55"/>
      <c r="M45" s="22"/>
    </row>
    <row r="46" spans="1:12" ht="12.75">
      <c r="A46" s="173">
        <v>41</v>
      </c>
      <c r="B46" s="170" t="s">
        <v>662</v>
      </c>
      <c r="C46" s="170" t="s">
        <v>291</v>
      </c>
      <c r="D46" s="170" t="s">
        <v>658</v>
      </c>
      <c r="E46" s="48"/>
      <c r="F46" s="33"/>
      <c r="G46" s="33" t="s">
        <v>748</v>
      </c>
      <c r="H46" s="175">
        <v>0.5</v>
      </c>
      <c r="I46" s="33"/>
      <c r="J46" s="55"/>
      <c r="K46" s="55">
        <f t="shared" si="0"/>
        <v>0.5</v>
      </c>
      <c r="L46" s="55"/>
    </row>
    <row r="47" spans="1:12" ht="12.75">
      <c r="A47" s="173">
        <v>42</v>
      </c>
      <c r="B47" s="170" t="s">
        <v>633</v>
      </c>
      <c r="C47" s="170" t="s">
        <v>291</v>
      </c>
      <c r="D47" s="170" t="s">
        <v>634</v>
      </c>
      <c r="E47" s="48"/>
      <c r="F47" s="33"/>
      <c r="G47" s="33" t="s">
        <v>748</v>
      </c>
      <c r="H47" s="175">
        <v>0.5</v>
      </c>
      <c r="I47" s="33"/>
      <c r="J47" s="55"/>
      <c r="K47" s="55">
        <f t="shared" si="0"/>
        <v>0.5</v>
      </c>
      <c r="L47" s="55"/>
    </row>
    <row r="48" spans="1:12" ht="12.75">
      <c r="A48" s="173">
        <v>43</v>
      </c>
      <c r="B48" s="11" t="s">
        <v>1070</v>
      </c>
      <c r="C48" s="33" t="s">
        <v>1423</v>
      </c>
      <c r="D48" s="11" t="s">
        <v>1071</v>
      </c>
      <c r="E48" s="48"/>
      <c r="F48" s="33"/>
      <c r="G48" s="33" t="s">
        <v>1129</v>
      </c>
      <c r="H48" s="103">
        <v>0.5</v>
      </c>
      <c r="I48" s="33"/>
      <c r="J48" s="55"/>
      <c r="K48" s="55">
        <f t="shared" si="0"/>
        <v>0.5</v>
      </c>
      <c r="L48" s="55"/>
    </row>
    <row r="49" spans="1:12" ht="12.75">
      <c r="A49" s="173">
        <v>44</v>
      </c>
      <c r="B49" s="170" t="s">
        <v>659</v>
      </c>
      <c r="C49" s="170" t="s">
        <v>57</v>
      </c>
      <c r="D49" s="170" t="s">
        <v>649</v>
      </c>
      <c r="E49" s="48"/>
      <c r="F49" s="33"/>
      <c r="G49" s="33" t="s">
        <v>748</v>
      </c>
      <c r="H49" s="175">
        <v>0.5</v>
      </c>
      <c r="I49" s="33"/>
      <c r="J49" s="55"/>
      <c r="K49" s="55">
        <f t="shared" si="0"/>
        <v>0.5</v>
      </c>
      <c r="L49" s="55"/>
    </row>
    <row r="50" spans="1:12" ht="12.75">
      <c r="A50" s="173">
        <v>45</v>
      </c>
      <c r="B50" s="11" t="s">
        <v>1075</v>
      </c>
      <c r="C50" s="33" t="s">
        <v>57</v>
      </c>
      <c r="D50" s="11" t="s">
        <v>1076</v>
      </c>
      <c r="E50" s="48"/>
      <c r="F50" s="33"/>
      <c r="G50" s="33" t="s">
        <v>1563</v>
      </c>
      <c r="H50" s="103">
        <v>0.25</v>
      </c>
      <c r="I50" s="33"/>
      <c r="J50" s="55"/>
      <c r="K50" s="55">
        <f t="shared" si="0"/>
        <v>0.25</v>
      </c>
      <c r="L50" s="55"/>
    </row>
    <row r="51" spans="1:13" s="44" customFormat="1" ht="12.75">
      <c r="A51" s="173">
        <v>46</v>
      </c>
      <c r="B51" s="169" t="s">
        <v>309</v>
      </c>
      <c r="C51" s="170" t="s">
        <v>57</v>
      </c>
      <c r="D51" s="169" t="s">
        <v>695</v>
      </c>
      <c r="E51" s="48"/>
      <c r="F51" s="33"/>
      <c r="G51" s="33" t="s">
        <v>748</v>
      </c>
      <c r="H51" s="175">
        <v>0.5</v>
      </c>
      <c r="I51" s="33"/>
      <c r="J51" s="55"/>
      <c r="K51" s="55">
        <f t="shared" si="0"/>
        <v>0.5</v>
      </c>
      <c r="L51" s="55"/>
      <c r="M51" s="2"/>
    </row>
    <row r="52" spans="1:12" ht="12.75">
      <c r="A52" s="173">
        <v>47</v>
      </c>
      <c r="B52" s="170" t="s">
        <v>603</v>
      </c>
      <c r="C52" s="170" t="s">
        <v>57</v>
      </c>
      <c r="D52" s="170" t="s">
        <v>635</v>
      </c>
      <c r="E52" s="48"/>
      <c r="F52" s="33"/>
      <c r="G52" s="33" t="s">
        <v>748</v>
      </c>
      <c r="H52" s="175">
        <v>0.5</v>
      </c>
      <c r="I52" s="33"/>
      <c r="J52" s="55"/>
      <c r="K52" s="55">
        <f t="shared" si="0"/>
        <v>0.5</v>
      </c>
      <c r="L52" s="55"/>
    </row>
    <row r="53" spans="1:12" ht="12.75">
      <c r="A53" s="173">
        <v>48</v>
      </c>
      <c r="B53" s="170" t="s">
        <v>603</v>
      </c>
      <c r="C53" s="170" t="s">
        <v>57</v>
      </c>
      <c r="D53" s="170" t="s">
        <v>725</v>
      </c>
      <c r="E53" s="48"/>
      <c r="F53" s="33"/>
      <c r="G53" s="33" t="s">
        <v>748</v>
      </c>
      <c r="H53" s="175">
        <v>0.5</v>
      </c>
      <c r="I53" s="33"/>
      <c r="J53" s="55"/>
      <c r="K53" s="55">
        <f t="shared" si="0"/>
        <v>0.5</v>
      </c>
      <c r="L53" s="55"/>
    </row>
    <row r="54" spans="1:12" ht="12.75">
      <c r="A54" s="173">
        <v>49</v>
      </c>
      <c r="B54" s="33" t="s">
        <v>603</v>
      </c>
      <c r="C54" s="33" t="s">
        <v>57</v>
      </c>
      <c r="D54" s="39" t="s">
        <v>849</v>
      </c>
      <c r="E54" s="48"/>
      <c r="F54" s="33"/>
      <c r="G54" s="33"/>
      <c r="H54" s="103"/>
      <c r="I54" s="33" t="s">
        <v>176</v>
      </c>
      <c r="J54" s="55">
        <v>0.75</v>
      </c>
      <c r="K54" s="55">
        <f t="shared" si="0"/>
        <v>0.75</v>
      </c>
      <c r="L54" s="55"/>
    </row>
    <row r="55" spans="1:12" ht="12.75">
      <c r="A55" s="173">
        <v>50</v>
      </c>
      <c r="B55" s="170" t="s">
        <v>718</v>
      </c>
      <c r="C55" s="170" t="s">
        <v>57</v>
      </c>
      <c r="D55" s="170" t="s">
        <v>717</v>
      </c>
      <c r="E55" s="48"/>
      <c r="F55" s="33"/>
      <c r="G55" s="33" t="s">
        <v>748</v>
      </c>
      <c r="H55" s="175">
        <v>0.5</v>
      </c>
      <c r="I55" s="33"/>
      <c r="J55" s="55"/>
      <c r="K55" s="55">
        <f t="shared" si="0"/>
        <v>0.5</v>
      </c>
      <c r="L55" s="55"/>
    </row>
    <row r="56" spans="1:12" ht="12.75">
      <c r="A56" s="173">
        <v>51</v>
      </c>
      <c r="B56" s="170" t="s">
        <v>643</v>
      </c>
      <c r="C56" s="170" t="s">
        <v>74</v>
      </c>
      <c r="D56" s="170" t="s">
        <v>634</v>
      </c>
      <c r="E56" s="48"/>
      <c r="F56" s="33"/>
      <c r="G56" s="33" t="s">
        <v>748</v>
      </c>
      <c r="H56" s="175">
        <v>0.5</v>
      </c>
      <c r="I56" s="33"/>
      <c r="J56" s="55"/>
      <c r="K56" s="55">
        <f t="shared" si="0"/>
        <v>0.5</v>
      </c>
      <c r="L56" s="55"/>
    </row>
    <row r="57" spans="1:13" ht="12.75">
      <c r="A57" s="173">
        <v>52</v>
      </c>
      <c r="B57" s="170" t="s">
        <v>661</v>
      </c>
      <c r="C57" s="170" t="s">
        <v>39</v>
      </c>
      <c r="D57" s="170" t="s">
        <v>658</v>
      </c>
      <c r="E57" s="48"/>
      <c r="F57" s="33"/>
      <c r="G57" s="33" t="s">
        <v>748</v>
      </c>
      <c r="H57" s="175">
        <v>0.5</v>
      </c>
      <c r="I57" s="33"/>
      <c r="J57" s="55"/>
      <c r="K57" s="55">
        <f t="shared" si="0"/>
        <v>0.5</v>
      </c>
      <c r="L57" s="55"/>
      <c r="M57" s="22"/>
    </row>
    <row r="58" spans="1:13" ht="12.75">
      <c r="A58" s="173">
        <v>53</v>
      </c>
      <c r="B58" s="33" t="s">
        <v>380</v>
      </c>
      <c r="C58" s="33" t="s">
        <v>39</v>
      </c>
      <c r="D58" s="39" t="s">
        <v>844</v>
      </c>
      <c r="E58" s="48"/>
      <c r="F58" s="33"/>
      <c r="G58" s="33"/>
      <c r="H58" s="103"/>
      <c r="I58" s="33" t="s">
        <v>251</v>
      </c>
      <c r="J58" s="55">
        <v>1</v>
      </c>
      <c r="K58" s="55">
        <f t="shared" si="0"/>
        <v>1</v>
      </c>
      <c r="L58" s="55"/>
      <c r="M58" s="22"/>
    </row>
    <row r="59" spans="1:12" ht="12.75">
      <c r="A59" s="173">
        <v>54</v>
      </c>
      <c r="B59" s="33" t="s">
        <v>846</v>
      </c>
      <c r="C59" s="33" t="s">
        <v>39</v>
      </c>
      <c r="D59" s="39" t="s">
        <v>849</v>
      </c>
      <c r="E59" s="48"/>
      <c r="F59" s="33"/>
      <c r="G59" s="33"/>
      <c r="H59" s="103"/>
      <c r="I59" s="33" t="s">
        <v>245</v>
      </c>
      <c r="J59" s="55">
        <v>0.75</v>
      </c>
      <c r="K59" s="55">
        <f t="shared" si="0"/>
        <v>0.75</v>
      </c>
      <c r="L59" s="55"/>
    </row>
    <row r="60" spans="1:13" ht="12.75">
      <c r="A60" s="173">
        <v>55</v>
      </c>
      <c r="B60" s="170" t="s">
        <v>684</v>
      </c>
      <c r="C60" s="170" t="s">
        <v>39</v>
      </c>
      <c r="D60" s="170" t="s">
        <v>681</v>
      </c>
      <c r="E60" s="48"/>
      <c r="F60" s="33"/>
      <c r="G60" s="33" t="s">
        <v>748</v>
      </c>
      <c r="H60" s="175">
        <v>0.5</v>
      </c>
      <c r="I60" s="33"/>
      <c r="J60" s="55"/>
      <c r="K60" s="55">
        <f t="shared" si="0"/>
        <v>0.5</v>
      </c>
      <c r="L60" s="55"/>
      <c r="M60" s="22"/>
    </row>
    <row r="61" spans="1:17" s="44" customFormat="1" ht="51">
      <c r="A61" s="180">
        <v>56</v>
      </c>
      <c r="B61" s="43" t="s">
        <v>380</v>
      </c>
      <c r="C61" s="43" t="s">
        <v>62</v>
      </c>
      <c r="D61" s="96" t="s">
        <v>863</v>
      </c>
      <c r="E61" s="75"/>
      <c r="F61" s="43"/>
      <c r="G61" s="43" t="s">
        <v>1567</v>
      </c>
      <c r="H61" s="104">
        <v>2</v>
      </c>
      <c r="I61" s="58" t="s">
        <v>1653</v>
      </c>
      <c r="J61" s="80">
        <v>2.75</v>
      </c>
      <c r="K61" s="55">
        <f t="shared" si="0"/>
        <v>4.75</v>
      </c>
      <c r="L61" s="80"/>
      <c r="M61" s="289" t="s">
        <v>1590</v>
      </c>
      <c r="N61" s="274"/>
      <c r="O61" s="274"/>
      <c r="P61" s="274"/>
      <c r="Q61" s="274"/>
    </row>
    <row r="62" spans="1:12" ht="12.75">
      <c r="A62" s="173">
        <v>57</v>
      </c>
      <c r="B62" s="170" t="s">
        <v>747</v>
      </c>
      <c r="C62" s="170" t="s">
        <v>42</v>
      </c>
      <c r="D62" s="170" t="s">
        <v>630</v>
      </c>
      <c r="E62" s="48"/>
      <c r="F62" s="33"/>
      <c r="G62" s="33" t="s">
        <v>748</v>
      </c>
      <c r="H62" s="175">
        <v>0.5</v>
      </c>
      <c r="I62" s="33"/>
      <c r="J62" s="55"/>
      <c r="K62" s="55">
        <f t="shared" si="0"/>
        <v>0.5</v>
      </c>
      <c r="L62" s="55"/>
    </row>
    <row r="63" spans="1:12" ht="12.75">
      <c r="A63" s="173">
        <v>58</v>
      </c>
      <c r="B63" s="170" t="s">
        <v>130</v>
      </c>
      <c r="C63" s="170" t="s">
        <v>43</v>
      </c>
      <c r="D63" s="170" t="s">
        <v>682</v>
      </c>
      <c r="E63" s="48"/>
      <c r="F63" s="33"/>
      <c r="G63" s="33" t="s">
        <v>748</v>
      </c>
      <c r="H63" s="175">
        <v>0.5</v>
      </c>
      <c r="I63" s="33"/>
      <c r="J63" s="55"/>
      <c r="K63" s="55">
        <f t="shared" si="0"/>
        <v>0.5</v>
      </c>
      <c r="L63" s="55"/>
    </row>
    <row r="64" spans="1:14" s="44" customFormat="1" ht="12.75">
      <c r="A64" s="173">
        <v>59</v>
      </c>
      <c r="B64" s="33" t="s">
        <v>861</v>
      </c>
      <c r="C64" s="33" t="s">
        <v>44</v>
      </c>
      <c r="D64" s="39" t="s">
        <v>864</v>
      </c>
      <c r="E64" s="48"/>
      <c r="F64" s="33"/>
      <c r="G64" s="33" t="s">
        <v>1129</v>
      </c>
      <c r="H64" s="103"/>
      <c r="I64" s="33" t="s">
        <v>354</v>
      </c>
      <c r="J64" s="55">
        <v>0.75</v>
      </c>
      <c r="K64" s="55">
        <f t="shared" si="0"/>
        <v>0.75</v>
      </c>
      <c r="L64" s="55"/>
      <c r="M64" s="2"/>
      <c r="N64" s="44" t="s">
        <v>1591</v>
      </c>
    </row>
    <row r="65" spans="1:12" ht="12.75">
      <c r="A65" s="173">
        <v>61</v>
      </c>
      <c r="B65" s="170" t="s">
        <v>665</v>
      </c>
      <c r="C65" s="170" t="s">
        <v>666</v>
      </c>
      <c r="D65" s="170" t="s">
        <v>658</v>
      </c>
      <c r="E65" s="48"/>
      <c r="F65" s="33"/>
      <c r="G65" s="33" t="s">
        <v>748</v>
      </c>
      <c r="H65" s="175">
        <v>0.5</v>
      </c>
      <c r="I65" s="33"/>
      <c r="J65" s="55"/>
      <c r="K65" s="55">
        <f t="shared" si="0"/>
        <v>0.5</v>
      </c>
      <c r="L65" s="55"/>
    </row>
    <row r="66" spans="1:12" ht="12.75">
      <c r="A66" s="173">
        <v>62</v>
      </c>
      <c r="B66" s="170" t="s">
        <v>675</v>
      </c>
      <c r="C66" s="170" t="s">
        <v>319</v>
      </c>
      <c r="D66" s="170" t="s">
        <v>674</v>
      </c>
      <c r="E66" s="48"/>
      <c r="F66" s="33"/>
      <c r="G66" s="33" t="s">
        <v>748</v>
      </c>
      <c r="H66" s="175">
        <v>0.5</v>
      </c>
      <c r="I66" s="33"/>
      <c r="J66" s="55"/>
      <c r="K66" s="55">
        <f t="shared" si="0"/>
        <v>0.5</v>
      </c>
      <c r="L66" s="55"/>
    </row>
    <row r="67" spans="1:12" ht="12.75">
      <c r="A67" s="173">
        <v>63</v>
      </c>
      <c r="B67" s="169" t="s">
        <v>701</v>
      </c>
      <c r="C67" s="170" t="s">
        <v>562</v>
      </c>
      <c r="D67" s="169" t="s">
        <v>689</v>
      </c>
      <c r="E67" s="48"/>
      <c r="F67" s="33"/>
      <c r="G67" s="33" t="s">
        <v>748</v>
      </c>
      <c r="H67" s="175">
        <v>0.5</v>
      </c>
      <c r="I67" s="33"/>
      <c r="J67" s="55"/>
      <c r="K67" s="55">
        <f t="shared" si="0"/>
        <v>0.5</v>
      </c>
      <c r="L67" s="55"/>
    </row>
    <row r="68" spans="1:12" ht="12.75">
      <c r="A68" s="173">
        <v>64</v>
      </c>
      <c r="B68" s="33" t="s">
        <v>850</v>
      </c>
      <c r="C68" s="33" t="s">
        <v>184</v>
      </c>
      <c r="D68" s="39" t="s">
        <v>849</v>
      </c>
      <c r="E68" s="48"/>
      <c r="F68" s="33"/>
      <c r="G68" s="33"/>
      <c r="H68" s="103"/>
      <c r="I68" s="33" t="s">
        <v>572</v>
      </c>
      <c r="J68" s="55">
        <v>1.33</v>
      </c>
      <c r="K68" s="55">
        <f t="shared" si="0"/>
        <v>1.33</v>
      </c>
      <c r="L68" s="55"/>
    </row>
    <row r="69" spans="1:12" ht="12.75">
      <c r="A69" s="173">
        <v>65</v>
      </c>
      <c r="B69" s="170" t="s">
        <v>669</v>
      </c>
      <c r="C69" s="170" t="s">
        <v>184</v>
      </c>
      <c r="D69" s="170" t="s">
        <v>649</v>
      </c>
      <c r="E69" s="48"/>
      <c r="F69" s="33"/>
      <c r="G69" s="33" t="s">
        <v>748</v>
      </c>
      <c r="H69" s="175">
        <v>0.5</v>
      </c>
      <c r="I69" s="33"/>
      <c r="J69" s="55"/>
      <c r="K69" s="55">
        <f t="shared" si="0"/>
        <v>0.5</v>
      </c>
      <c r="L69" s="55"/>
    </row>
    <row r="70" spans="1:12" ht="12.75">
      <c r="A70" s="173">
        <v>66</v>
      </c>
      <c r="B70" s="11" t="s">
        <v>1121</v>
      </c>
      <c r="C70" s="33" t="s">
        <v>45</v>
      </c>
      <c r="D70" s="11" t="s">
        <v>1122</v>
      </c>
      <c r="E70" s="48"/>
      <c r="F70" s="33"/>
      <c r="G70" s="33" t="s">
        <v>1129</v>
      </c>
      <c r="H70" s="103">
        <v>0.5</v>
      </c>
      <c r="I70" s="33"/>
      <c r="J70" s="55"/>
      <c r="K70" s="55">
        <f t="shared" si="0"/>
        <v>0.5</v>
      </c>
      <c r="L70" s="55"/>
    </row>
    <row r="71" spans="1:13" s="44" customFormat="1" ht="24.75" customHeight="1">
      <c r="A71" s="173">
        <v>67</v>
      </c>
      <c r="B71" s="33" t="s">
        <v>841</v>
      </c>
      <c r="C71" s="33" t="s">
        <v>45</v>
      </c>
      <c r="D71" s="39" t="s">
        <v>843</v>
      </c>
      <c r="E71" s="48"/>
      <c r="F71" s="33"/>
      <c r="G71" s="33" t="s">
        <v>1568</v>
      </c>
      <c r="H71" s="103">
        <v>0.5</v>
      </c>
      <c r="I71" s="33" t="s">
        <v>269</v>
      </c>
      <c r="J71" s="55">
        <v>0.6</v>
      </c>
      <c r="K71" s="55">
        <f aca="true" t="shared" si="1" ref="K71:K134">J71+H71+F71</f>
        <v>1.1</v>
      </c>
      <c r="L71" s="55"/>
      <c r="M71" s="2"/>
    </row>
    <row r="72" spans="1:12" ht="12.75">
      <c r="A72" s="173">
        <v>68</v>
      </c>
      <c r="B72" s="11" t="s">
        <v>1113</v>
      </c>
      <c r="C72" s="33" t="s">
        <v>45</v>
      </c>
      <c r="D72" s="11" t="s">
        <v>1071</v>
      </c>
      <c r="E72" s="48"/>
      <c r="F72" s="33"/>
      <c r="G72" s="33" t="s">
        <v>1129</v>
      </c>
      <c r="H72" s="103">
        <v>0.5</v>
      </c>
      <c r="I72" s="33"/>
      <c r="J72" s="55"/>
      <c r="K72" s="55">
        <f t="shared" si="1"/>
        <v>0.5</v>
      </c>
      <c r="L72" s="55"/>
    </row>
    <row r="73" spans="1:13" ht="12.75">
      <c r="A73" s="173">
        <v>69</v>
      </c>
      <c r="B73" s="170" t="s">
        <v>743</v>
      </c>
      <c r="C73" s="170" t="s">
        <v>267</v>
      </c>
      <c r="D73" s="170" t="s">
        <v>630</v>
      </c>
      <c r="E73" s="48"/>
      <c r="F73" s="33"/>
      <c r="G73" s="33" t="s">
        <v>748</v>
      </c>
      <c r="H73" s="175">
        <v>0.5</v>
      </c>
      <c r="I73" s="33"/>
      <c r="J73" s="55"/>
      <c r="K73" s="55">
        <f t="shared" si="1"/>
        <v>0.5</v>
      </c>
      <c r="L73" s="55"/>
      <c r="M73" s="57"/>
    </row>
    <row r="74" spans="1:12" ht="12.75">
      <c r="A74" s="173">
        <v>70</v>
      </c>
      <c r="B74" s="170" t="s">
        <v>730</v>
      </c>
      <c r="C74" s="170" t="s">
        <v>267</v>
      </c>
      <c r="D74" s="170" t="s">
        <v>652</v>
      </c>
      <c r="E74" s="56"/>
      <c r="F74" s="177"/>
      <c r="G74" s="33" t="s">
        <v>748</v>
      </c>
      <c r="H74" s="175">
        <v>0.5</v>
      </c>
      <c r="I74" s="33"/>
      <c r="J74" s="33"/>
      <c r="K74" s="55">
        <f t="shared" si="1"/>
        <v>0.5</v>
      </c>
      <c r="L74" s="33"/>
    </row>
    <row r="75" spans="1:12" ht="12.75">
      <c r="A75" s="173">
        <v>71</v>
      </c>
      <c r="B75" s="170" t="s">
        <v>637</v>
      </c>
      <c r="C75" s="170" t="s">
        <v>267</v>
      </c>
      <c r="D75" s="170" t="s">
        <v>630</v>
      </c>
      <c r="E75" s="48"/>
      <c r="F75" s="33"/>
      <c r="G75" s="33" t="s">
        <v>748</v>
      </c>
      <c r="H75" s="175">
        <v>0.5</v>
      </c>
      <c r="I75" s="33"/>
      <c r="J75" s="55"/>
      <c r="K75" s="55">
        <f t="shared" si="1"/>
        <v>0.5</v>
      </c>
      <c r="L75" s="55"/>
    </row>
    <row r="76" spans="1:13" s="44" customFormat="1" ht="12.75">
      <c r="A76" s="173">
        <v>72</v>
      </c>
      <c r="B76" s="33" t="s">
        <v>853</v>
      </c>
      <c r="C76" s="33" t="s">
        <v>238</v>
      </c>
      <c r="D76" s="39" t="s">
        <v>849</v>
      </c>
      <c r="E76" s="48"/>
      <c r="F76" s="33"/>
      <c r="G76" s="33"/>
      <c r="H76" s="103"/>
      <c r="I76" s="33" t="s">
        <v>176</v>
      </c>
      <c r="J76" s="55">
        <v>0.75</v>
      </c>
      <c r="K76" s="55">
        <f t="shared" si="1"/>
        <v>0.75</v>
      </c>
      <c r="L76" s="55"/>
      <c r="M76" s="22"/>
    </row>
    <row r="77" spans="1:12" ht="12.75">
      <c r="A77" s="173">
        <v>73</v>
      </c>
      <c r="B77" s="169" t="s">
        <v>703</v>
      </c>
      <c r="C77" s="170" t="s">
        <v>238</v>
      </c>
      <c r="D77" s="169" t="s">
        <v>695</v>
      </c>
      <c r="E77" s="48"/>
      <c r="F77" s="33"/>
      <c r="G77" s="33" t="s">
        <v>748</v>
      </c>
      <c r="H77" s="175">
        <v>0.5</v>
      </c>
      <c r="I77" s="33"/>
      <c r="J77" s="55"/>
      <c r="K77" s="55">
        <f t="shared" si="1"/>
        <v>0.5</v>
      </c>
      <c r="L77" s="55"/>
    </row>
    <row r="78" spans="1:12" ht="25.5">
      <c r="A78" s="173">
        <v>74</v>
      </c>
      <c r="B78" s="11" t="s">
        <v>1067</v>
      </c>
      <c r="C78" s="33" t="s">
        <v>238</v>
      </c>
      <c r="D78" s="11" t="s">
        <v>1021</v>
      </c>
      <c r="E78" s="48"/>
      <c r="F78" s="33"/>
      <c r="G78" s="33" t="s">
        <v>1129</v>
      </c>
      <c r="H78" s="103">
        <v>0.5</v>
      </c>
      <c r="I78" s="33"/>
      <c r="J78" s="55"/>
      <c r="K78" s="55">
        <f t="shared" si="1"/>
        <v>0.5</v>
      </c>
      <c r="L78" s="55"/>
    </row>
    <row r="79" spans="1:12" ht="25.5">
      <c r="A79" s="173">
        <v>75</v>
      </c>
      <c r="B79" s="11" t="s">
        <v>1067</v>
      </c>
      <c r="C79" s="33" t="s">
        <v>238</v>
      </c>
      <c r="D79" s="11" t="s">
        <v>1069</v>
      </c>
      <c r="E79" s="48"/>
      <c r="F79" s="33"/>
      <c r="G79" s="33" t="s">
        <v>1129</v>
      </c>
      <c r="H79" s="103">
        <v>0.5</v>
      </c>
      <c r="I79" s="33"/>
      <c r="J79" s="55"/>
      <c r="K79" s="55">
        <f t="shared" si="1"/>
        <v>0.5</v>
      </c>
      <c r="L79" s="55"/>
    </row>
    <row r="80" spans="1:12" ht="12.75">
      <c r="A80" s="173">
        <v>76</v>
      </c>
      <c r="B80" s="11" t="s">
        <v>1088</v>
      </c>
      <c r="C80" s="33" t="s">
        <v>238</v>
      </c>
      <c r="D80" s="11" t="s">
        <v>1085</v>
      </c>
      <c r="E80" s="48"/>
      <c r="F80" s="33"/>
      <c r="G80" s="33" t="s">
        <v>1564</v>
      </c>
      <c r="H80" s="103">
        <v>0.1</v>
      </c>
      <c r="I80" s="33"/>
      <c r="J80" s="55"/>
      <c r="K80" s="55">
        <f t="shared" si="1"/>
        <v>0.1</v>
      </c>
      <c r="L80" s="55"/>
    </row>
    <row r="81" spans="1:13" s="19" customFormat="1" ht="12.75">
      <c r="A81" s="173">
        <v>77</v>
      </c>
      <c r="B81" s="33" t="s">
        <v>331</v>
      </c>
      <c r="C81" s="33" t="s">
        <v>238</v>
      </c>
      <c r="D81" s="39" t="s">
        <v>849</v>
      </c>
      <c r="E81" s="48"/>
      <c r="F81" s="33"/>
      <c r="G81" s="33"/>
      <c r="H81" s="103"/>
      <c r="I81" s="33" t="s">
        <v>176</v>
      </c>
      <c r="J81" s="55">
        <v>0.75</v>
      </c>
      <c r="K81" s="55">
        <f t="shared" si="1"/>
        <v>0.75</v>
      </c>
      <c r="L81" s="55"/>
      <c r="M81" s="2"/>
    </row>
    <row r="82" spans="1:13" s="19" customFormat="1" ht="12.75">
      <c r="A82" s="173">
        <v>78</v>
      </c>
      <c r="B82" s="170" t="s">
        <v>733</v>
      </c>
      <c r="C82" s="170" t="s">
        <v>78</v>
      </c>
      <c r="D82" s="170" t="s">
        <v>652</v>
      </c>
      <c r="E82" s="48"/>
      <c r="F82" s="33"/>
      <c r="G82" s="33" t="s">
        <v>748</v>
      </c>
      <c r="H82" s="175">
        <v>0.5</v>
      </c>
      <c r="I82" s="33"/>
      <c r="J82" s="55"/>
      <c r="K82" s="55">
        <f t="shared" si="1"/>
        <v>0.5</v>
      </c>
      <c r="L82" s="55"/>
      <c r="M82" s="2"/>
    </row>
    <row r="83" spans="1:12" ht="12.75">
      <c r="A83" s="173">
        <v>79</v>
      </c>
      <c r="B83" s="33" t="s">
        <v>713</v>
      </c>
      <c r="C83" s="33" t="s">
        <v>78</v>
      </c>
      <c r="D83" s="39" t="s">
        <v>848</v>
      </c>
      <c r="E83" s="48" t="s">
        <v>1667</v>
      </c>
      <c r="F83" s="33">
        <v>1</v>
      </c>
      <c r="G83" s="33"/>
      <c r="H83" s="103"/>
      <c r="I83" s="33" t="s">
        <v>251</v>
      </c>
      <c r="J83" s="55">
        <v>1</v>
      </c>
      <c r="K83" s="55">
        <f t="shared" si="1"/>
        <v>2</v>
      </c>
      <c r="L83" s="55"/>
    </row>
    <row r="84" spans="1:12" ht="25.5">
      <c r="A84" s="173">
        <v>80</v>
      </c>
      <c r="B84" s="11" t="s">
        <v>1128</v>
      </c>
      <c r="C84" s="33" t="s">
        <v>78</v>
      </c>
      <c r="D84" s="11" t="s">
        <v>848</v>
      </c>
      <c r="E84" s="48"/>
      <c r="F84" s="33"/>
      <c r="G84" s="33" t="s">
        <v>1129</v>
      </c>
      <c r="H84" s="103">
        <v>0.5</v>
      </c>
      <c r="I84" s="33"/>
      <c r="J84" s="55"/>
      <c r="K84" s="55">
        <f t="shared" si="1"/>
        <v>0.5</v>
      </c>
      <c r="L84" s="55"/>
    </row>
    <row r="85" spans="1:12" ht="12.75">
      <c r="A85" s="173">
        <v>81</v>
      </c>
      <c r="B85" s="170" t="s">
        <v>724</v>
      </c>
      <c r="C85" s="170" t="s">
        <v>78</v>
      </c>
      <c r="D85" s="170" t="s">
        <v>635</v>
      </c>
      <c r="E85" s="48"/>
      <c r="F85" s="33"/>
      <c r="G85" s="33" t="s">
        <v>748</v>
      </c>
      <c r="H85" s="175">
        <v>0.5</v>
      </c>
      <c r="I85" s="33"/>
      <c r="J85" s="55"/>
      <c r="K85" s="55">
        <f t="shared" si="1"/>
        <v>0.5</v>
      </c>
      <c r="L85" s="55"/>
    </row>
    <row r="86" spans="1:12" ht="12.75">
      <c r="A86" s="173">
        <v>82</v>
      </c>
      <c r="B86" s="170" t="s">
        <v>745</v>
      </c>
      <c r="C86" s="170" t="s">
        <v>746</v>
      </c>
      <c r="D86" s="170" t="s">
        <v>634</v>
      </c>
      <c r="E86" s="48"/>
      <c r="F86" s="33"/>
      <c r="G86" s="33" t="s">
        <v>748</v>
      </c>
      <c r="H86" s="175">
        <v>0.5</v>
      </c>
      <c r="I86" s="33"/>
      <c r="J86" s="55"/>
      <c r="K86" s="55">
        <f t="shared" si="1"/>
        <v>0.5</v>
      </c>
      <c r="L86" s="55"/>
    </row>
    <row r="87" spans="1:12" ht="12.75">
      <c r="A87" s="173">
        <v>83</v>
      </c>
      <c r="B87" s="170" t="s">
        <v>721</v>
      </c>
      <c r="C87" s="170" t="s">
        <v>570</v>
      </c>
      <c r="D87" s="170" t="s">
        <v>715</v>
      </c>
      <c r="E87" s="48"/>
      <c r="F87" s="33"/>
      <c r="G87" s="33" t="s">
        <v>748</v>
      </c>
      <c r="H87" s="175">
        <v>0.5</v>
      </c>
      <c r="I87" s="33"/>
      <c r="J87" s="55"/>
      <c r="K87" s="55">
        <f t="shared" si="1"/>
        <v>0.5</v>
      </c>
      <c r="L87" s="55"/>
    </row>
    <row r="88" spans="1:12" ht="12.75">
      <c r="A88" s="173">
        <v>84</v>
      </c>
      <c r="B88" s="11" t="s">
        <v>1089</v>
      </c>
      <c r="C88" s="33" t="s">
        <v>570</v>
      </c>
      <c r="D88" s="11" t="s">
        <v>1085</v>
      </c>
      <c r="E88" s="48"/>
      <c r="F88" s="33"/>
      <c r="G88" s="33" t="s">
        <v>1564</v>
      </c>
      <c r="H88" s="103">
        <v>0.1</v>
      </c>
      <c r="I88" s="33"/>
      <c r="J88" s="55"/>
      <c r="K88" s="55">
        <f t="shared" si="1"/>
        <v>0.1</v>
      </c>
      <c r="L88" s="55"/>
    </row>
    <row r="89" spans="1:12" ht="12.75">
      <c r="A89" s="173">
        <v>85</v>
      </c>
      <c r="B89" s="11" t="s">
        <v>1072</v>
      </c>
      <c r="C89" s="33" t="s">
        <v>372</v>
      </c>
      <c r="D89" s="11" t="s">
        <v>1071</v>
      </c>
      <c r="E89" s="48"/>
      <c r="F89" s="33"/>
      <c r="G89" s="33" t="s">
        <v>1129</v>
      </c>
      <c r="H89" s="103">
        <v>0.5</v>
      </c>
      <c r="I89" s="33"/>
      <c r="J89" s="55"/>
      <c r="K89" s="55">
        <f t="shared" si="1"/>
        <v>0.5</v>
      </c>
      <c r="L89" s="55"/>
    </row>
    <row r="90" spans="1:12" ht="12.75">
      <c r="A90" s="173">
        <v>86</v>
      </c>
      <c r="B90" s="170" t="s">
        <v>660</v>
      </c>
      <c r="C90" s="170" t="s">
        <v>154</v>
      </c>
      <c r="D90" s="170" t="s">
        <v>634</v>
      </c>
      <c r="E90" s="48"/>
      <c r="F90" s="33"/>
      <c r="G90" s="33" t="s">
        <v>748</v>
      </c>
      <c r="H90" s="175">
        <v>0.5</v>
      </c>
      <c r="I90" s="33"/>
      <c r="J90" s="176"/>
      <c r="K90" s="55">
        <f t="shared" si="1"/>
        <v>0.5</v>
      </c>
      <c r="L90" s="55"/>
    </row>
    <row r="91" spans="1:12" ht="12.75">
      <c r="A91" s="173">
        <v>87</v>
      </c>
      <c r="B91" s="11" t="s">
        <v>876</v>
      </c>
      <c r="C91" s="33" t="s">
        <v>154</v>
      </c>
      <c r="D91" s="11" t="s">
        <v>1110</v>
      </c>
      <c r="E91" s="48"/>
      <c r="F91" s="33"/>
      <c r="G91" s="33" t="s">
        <v>1129</v>
      </c>
      <c r="H91" s="103">
        <v>0.5</v>
      </c>
      <c r="I91" s="33"/>
      <c r="J91" s="55"/>
      <c r="K91" s="55">
        <f t="shared" si="1"/>
        <v>0.5</v>
      </c>
      <c r="L91" s="55"/>
    </row>
    <row r="92" spans="1:12" ht="12.75">
      <c r="A92" s="173">
        <v>88</v>
      </c>
      <c r="B92" s="169" t="s">
        <v>696</v>
      </c>
      <c r="C92" s="170" t="s">
        <v>154</v>
      </c>
      <c r="D92" s="169" t="s">
        <v>695</v>
      </c>
      <c r="E92" s="48"/>
      <c r="F92" s="33"/>
      <c r="G92" s="33" t="s">
        <v>748</v>
      </c>
      <c r="H92" s="175">
        <v>0.5</v>
      </c>
      <c r="I92" s="33"/>
      <c r="J92" s="55"/>
      <c r="K92" s="55">
        <f t="shared" si="1"/>
        <v>0.5</v>
      </c>
      <c r="L92" s="55"/>
    </row>
    <row r="93" spans="1:12" ht="12.75">
      <c r="A93" s="173">
        <v>89</v>
      </c>
      <c r="B93" s="11" t="s">
        <v>1081</v>
      </c>
      <c r="C93" s="33" t="s">
        <v>154</v>
      </c>
      <c r="D93" s="11" t="s">
        <v>863</v>
      </c>
      <c r="E93" s="48"/>
      <c r="F93" s="33"/>
      <c r="G93" s="33" t="s">
        <v>1129</v>
      </c>
      <c r="H93" s="103">
        <v>0.5</v>
      </c>
      <c r="I93" s="33"/>
      <c r="J93" s="55"/>
      <c r="K93" s="55">
        <f t="shared" si="1"/>
        <v>0.5</v>
      </c>
      <c r="L93" s="55"/>
    </row>
    <row r="94" spans="1:12" ht="12.75">
      <c r="A94" s="173">
        <v>90</v>
      </c>
      <c r="B94" s="11" t="s">
        <v>1073</v>
      </c>
      <c r="C94" s="33" t="s">
        <v>154</v>
      </c>
      <c r="D94" s="11" t="s">
        <v>1074</v>
      </c>
      <c r="E94" s="48"/>
      <c r="F94" s="33"/>
      <c r="G94" s="33" t="s">
        <v>1129</v>
      </c>
      <c r="H94" s="103">
        <v>0.5</v>
      </c>
      <c r="I94" s="33"/>
      <c r="J94" s="55"/>
      <c r="K94" s="55">
        <f t="shared" si="1"/>
        <v>0.5</v>
      </c>
      <c r="L94" s="55"/>
    </row>
    <row r="95" spans="1:12" ht="12.75">
      <c r="A95" s="173">
        <v>91</v>
      </c>
      <c r="B95" s="11" t="s">
        <v>1090</v>
      </c>
      <c r="C95" s="33" t="s">
        <v>1424</v>
      </c>
      <c r="D95" s="11" t="s">
        <v>1085</v>
      </c>
      <c r="E95" s="48"/>
      <c r="F95" s="33"/>
      <c r="G95" s="33" t="s">
        <v>1564</v>
      </c>
      <c r="H95" s="103">
        <v>0.1</v>
      </c>
      <c r="I95" s="33"/>
      <c r="J95" s="55"/>
      <c r="K95" s="55">
        <f t="shared" si="1"/>
        <v>0.1</v>
      </c>
      <c r="L95" s="55"/>
    </row>
    <row r="96" spans="1:12" ht="12.75">
      <c r="A96" s="173">
        <v>92</v>
      </c>
      <c r="B96" s="170" t="s">
        <v>720</v>
      </c>
      <c r="C96" s="170" t="s">
        <v>164</v>
      </c>
      <c r="D96" s="170" t="s">
        <v>717</v>
      </c>
      <c r="E96" s="48"/>
      <c r="F96" s="33"/>
      <c r="G96" s="33" t="s">
        <v>748</v>
      </c>
      <c r="H96" s="175">
        <v>0.5</v>
      </c>
      <c r="I96" s="33"/>
      <c r="J96" s="55"/>
      <c r="K96" s="55">
        <f t="shared" si="1"/>
        <v>0.5</v>
      </c>
      <c r="L96" s="55"/>
    </row>
    <row r="97" spans="1:12" ht="12.75">
      <c r="A97" s="173">
        <v>93</v>
      </c>
      <c r="B97" s="169" t="s">
        <v>698</v>
      </c>
      <c r="C97" s="170" t="s">
        <v>164</v>
      </c>
      <c r="D97" s="169" t="s">
        <v>699</v>
      </c>
      <c r="E97" s="48"/>
      <c r="F97" s="33"/>
      <c r="G97" s="33" t="s">
        <v>748</v>
      </c>
      <c r="H97" s="175">
        <v>0.5</v>
      </c>
      <c r="I97" s="33"/>
      <c r="J97" s="55"/>
      <c r="K97" s="55">
        <f t="shared" si="1"/>
        <v>0.5</v>
      </c>
      <c r="L97" s="55"/>
    </row>
    <row r="98" spans="1:12" ht="12.75">
      <c r="A98" s="173">
        <v>94</v>
      </c>
      <c r="B98" s="11" t="s">
        <v>1091</v>
      </c>
      <c r="C98" s="33" t="s">
        <v>164</v>
      </c>
      <c r="D98" s="11" t="s">
        <v>1085</v>
      </c>
      <c r="E98" s="48"/>
      <c r="F98" s="33"/>
      <c r="G98" s="33" t="s">
        <v>1564</v>
      </c>
      <c r="H98" s="103">
        <v>0.1</v>
      </c>
      <c r="I98" s="33"/>
      <c r="J98" s="55"/>
      <c r="K98" s="55">
        <f t="shared" si="1"/>
        <v>0.1</v>
      </c>
      <c r="L98" s="55"/>
    </row>
    <row r="99" spans="1:12" ht="12.75">
      <c r="A99" s="173">
        <v>95</v>
      </c>
      <c r="B99" s="170" t="s">
        <v>731</v>
      </c>
      <c r="C99" s="170" t="s">
        <v>164</v>
      </c>
      <c r="D99" s="170" t="s">
        <v>652</v>
      </c>
      <c r="E99" s="48"/>
      <c r="F99" s="33"/>
      <c r="G99" s="33" t="s">
        <v>748</v>
      </c>
      <c r="H99" s="175">
        <v>0.5</v>
      </c>
      <c r="I99" s="33"/>
      <c r="J99" s="55"/>
      <c r="K99" s="55">
        <f t="shared" si="1"/>
        <v>0.5</v>
      </c>
      <c r="L99" s="55"/>
    </row>
    <row r="100" spans="1:12" ht="12.75">
      <c r="A100" s="173">
        <v>96</v>
      </c>
      <c r="B100" s="170" t="s">
        <v>631</v>
      </c>
      <c r="C100" s="170" t="s">
        <v>164</v>
      </c>
      <c r="D100" s="170" t="s">
        <v>630</v>
      </c>
      <c r="E100" s="176"/>
      <c r="F100" s="176"/>
      <c r="G100" s="33" t="s">
        <v>748</v>
      </c>
      <c r="H100" s="175">
        <v>0.5</v>
      </c>
      <c r="I100" s="33"/>
      <c r="J100" s="176"/>
      <c r="K100" s="55">
        <f t="shared" si="1"/>
        <v>0.5</v>
      </c>
      <c r="L100" s="176"/>
    </row>
    <row r="101" spans="1:12" ht="12.75">
      <c r="A101" s="173">
        <v>97</v>
      </c>
      <c r="B101" s="170" t="s">
        <v>732</v>
      </c>
      <c r="C101" s="170" t="s">
        <v>157</v>
      </c>
      <c r="D101" s="170" t="s">
        <v>729</v>
      </c>
      <c r="E101" s="48"/>
      <c r="F101" s="33"/>
      <c r="G101" s="33" t="s">
        <v>748</v>
      </c>
      <c r="H101" s="175">
        <v>0.5</v>
      </c>
      <c r="I101" s="33"/>
      <c r="J101" s="55"/>
      <c r="K101" s="55">
        <f t="shared" si="1"/>
        <v>0.5</v>
      </c>
      <c r="L101" s="55"/>
    </row>
    <row r="102" spans="1:12" ht="12.75">
      <c r="A102" s="173">
        <v>98</v>
      </c>
      <c r="B102" s="170" t="s">
        <v>719</v>
      </c>
      <c r="C102" s="170" t="s">
        <v>157</v>
      </c>
      <c r="D102" s="170" t="s">
        <v>717</v>
      </c>
      <c r="E102" s="48"/>
      <c r="F102" s="33"/>
      <c r="G102" s="33" t="s">
        <v>748</v>
      </c>
      <c r="H102" s="175">
        <v>0.5</v>
      </c>
      <c r="I102" s="33"/>
      <c r="J102" s="55"/>
      <c r="K102" s="55">
        <f t="shared" si="1"/>
        <v>0.5</v>
      </c>
      <c r="L102" s="55"/>
    </row>
    <row r="103" spans="1:12" ht="12.75">
      <c r="A103" s="173">
        <v>99</v>
      </c>
      <c r="B103" s="170" t="s">
        <v>683</v>
      </c>
      <c r="C103" s="170" t="s">
        <v>157</v>
      </c>
      <c r="D103" s="170" t="s">
        <v>679</v>
      </c>
      <c r="E103" s="48"/>
      <c r="F103" s="33"/>
      <c r="G103" s="33" t="s">
        <v>748</v>
      </c>
      <c r="H103" s="175">
        <v>0.5</v>
      </c>
      <c r="I103" s="33"/>
      <c r="J103" s="55"/>
      <c r="K103" s="55">
        <f t="shared" si="1"/>
        <v>0.5</v>
      </c>
      <c r="L103" s="55"/>
    </row>
    <row r="104" spans="1:12" ht="12.75">
      <c r="A104" s="173">
        <v>100</v>
      </c>
      <c r="B104" s="33" t="s">
        <v>149</v>
      </c>
      <c r="C104" s="33" t="s">
        <v>157</v>
      </c>
      <c r="D104" s="39" t="s">
        <v>849</v>
      </c>
      <c r="E104" s="48"/>
      <c r="F104" s="33"/>
      <c r="G104" s="33"/>
      <c r="H104" s="103"/>
      <c r="I104" s="33" t="s">
        <v>176</v>
      </c>
      <c r="J104" s="55">
        <v>0.75</v>
      </c>
      <c r="K104" s="55">
        <f t="shared" si="1"/>
        <v>0.75</v>
      </c>
      <c r="L104" s="55"/>
    </row>
    <row r="105" spans="1:12" ht="12.75">
      <c r="A105" s="173">
        <v>101</v>
      </c>
      <c r="B105" s="169" t="s">
        <v>136</v>
      </c>
      <c r="C105" s="170" t="s">
        <v>157</v>
      </c>
      <c r="D105" s="169" t="s">
        <v>706</v>
      </c>
      <c r="E105" s="48"/>
      <c r="F105" s="33"/>
      <c r="G105" s="33" t="s">
        <v>748</v>
      </c>
      <c r="H105" s="175">
        <v>0.5</v>
      </c>
      <c r="I105" s="33"/>
      <c r="J105" s="55"/>
      <c r="K105" s="55">
        <f t="shared" si="1"/>
        <v>0.5</v>
      </c>
      <c r="L105" s="55"/>
    </row>
    <row r="106" spans="1:12" ht="12.75">
      <c r="A106" s="173">
        <v>102</v>
      </c>
      <c r="B106" s="33" t="s">
        <v>872</v>
      </c>
      <c r="C106" s="33" t="s">
        <v>157</v>
      </c>
      <c r="D106" s="96" t="s">
        <v>871</v>
      </c>
      <c r="E106" s="48"/>
      <c r="F106" s="33"/>
      <c r="G106" s="33"/>
      <c r="H106" s="103"/>
      <c r="I106" s="33" t="s">
        <v>357</v>
      </c>
      <c r="J106" s="55">
        <v>1.5</v>
      </c>
      <c r="K106" s="55">
        <f t="shared" si="1"/>
        <v>1.5</v>
      </c>
      <c r="L106" s="55"/>
    </row>
    <row r="107" spans="1:12" ht="12.75">
      <c r="A107" s="173">
        <v>103</v>
      </c>
      <c r="B107" s="11" t="s">
        <v>1082</v>
      </c>
      <c r="C107" s="33" t="s">
        <v>157</v>
      </c>
      <c r="D107" s="11" t="s">
        <v>871</v>
      </c>
      <c r="E107" s="48"/>
      <c r="F107" s="33"/>
      <c r="G107" s="33" t="s">
        <v>1129</v>
      </c>
      <c r="H107" s="103">
        <v>0.5</v>
      </c>
      <c r="I107" s="33"/>
      <c r="J107" s="55"/>
      <c r="K107" s="55">
        <f t="shared" si="1"/>
        <v>0.5</v>
      </c>
      <c r="L107" s="55"/>
    </row>
    <row r="108" spans="1:12" ht="12.75">
      <c r="A108" s="173">
        <v>104</v>
      </c>
      <c r="B108" s="170" t="s">
        <v>663</v>
      </c>
      <c r="C108" s="170" t="s">
        <v>221</v>
      </c>
      <c r="D108" s="170" t="s">
        <v>658</v>
      </c>
      <c r="E108" s="48"/>
      <c r="F108" s="33"/>
      <c r="G108" s="33" t="s">
        <v>748</v>
      </c>
      <c r="H108" s="175">
        <v>0.5</v>
      </c>
      <c r="I108" s="33"/>
      <c r="J108" s="55"/>
      <c r="K108" s="55">
        <f t="shared" si="1"/>
        <v>0.5</v>
      </c>
      <c r="L108" s="55"/>
    </row>
    <row r="109" spans="1:12" ht="12.75">
      <c r="A109" s="173">
        <v>105</v>
      </c>
      <c r="B109" s="33" t="s">
        <v>855</v>
      </c>
      <c r="C109" s="33" t="s">
        <v>231</v>
      </c>
      <c r="D109" s="39" t="s">
        <v>857</v>
      </c>
      <c r="E109" s="48"/>
      <c r="F109" s="33"/>
      <c r="G109" s="33"/>
      <c r="H109" s="103"/>
      <c r="I109" s="33" t="s">
        <v>357</v>
      </c>
      <c r="J109" s="55">
        <v>1.5</v>
      </c>
      <c r="K109" s="55">
        <f t="shared" si="1"/>
        <v>1.5</v>
      </c>
      <c r="L109" s="55"/>
    </row>
    <row r="110" spans="1:12" ht="12.75">
      <c r="A110" s="173">
        <v>106</v>
      </c>
      <c r="B110" s="170" t="s">
        <v>606</v>
      </c>
      <c r="C110" s="170" t="s">
        <v>571</v>
      </c>
      <c r="D110" s="170" t="s">
        <v>670</v>
      </c>
      <c r="E110" s="48"/>
      <c r="F110" s="33"/>
      <c r="G110" s="33" t="s">
        <v>748</v>
      </c>
      <c r="H110" s="175">
        <v>0.5</v>
      </c>
      <c r="I110" s="33"/>
      <c r="J110" s="55"/>
      <c r="K110" s="55">
        <f t="shared" si="1"/>
        <v>0.5</v>
      </c>
      <c r="L110" s="55"/>
    </row>
    <row r="111" spans="1:12" ht="25.5">
      <c r="A111" s="173"/>
      <c r="B111" s="170" t="s">
        <v>1619</v>
      </c>
      <c r="C111" s="170" t="s">
        <v>571</v>
      </c>
      <c r="D111" s="170" t="s">
        <v>844</v>
      </c>
      <c r="E111" s="48"/>
      <c r="F111" s="33"/>
      <c r="G111" s="33"/>
      <c r="H111" s="175"/>
      <c r="I111" s="14" t="s">
        <v>1620</v>
      </c>
      <c r="J111" s="55">
        <v>1</v>
      </c>
      <c r="K111" s="55">
        <f t="shared" si="1"/>
        <v>1</v>
      </c>
      <c r="L111" s="55"/>
    </row>
    <row r="112" spans="1:12" ht="12.75">
      <c r="A112" s="173">
        <v>107</v>
      </c>
      <c r="B112" s="169" t="s">
        <v>686</v>
      </c>
      <c r="C112" s="170" t="s">
        <v>64</v>
      </c>
      <c r="D112" s="169" t="s">
        <v>687</v>
      </c>
      <c r="E112" s="14"/>
      <c r="F112" s="33"/>
      <c r="G112" s="33" t="s">
        <v>748</v>
      </c>
      <c r="H112" s="175">
        <v>0.5</v>
      </c>
      <c r="I112" s="33"/>
      <c r="J112" s="55"/>
      <c r="K112" s="55">
        <f t="shared" si="1"/>
        <v>0.5</v>
      </c>
      <c r="L112" s="55"/>
    </row>
    <row r="113" spans="1:12" ht="12.75">
      <c r="A113" s="173">
        <v>108</v>
      </c>
      <c r="B113" s="33" t="s">
        <v>854</v>
      </c>
      <c r="C113" s="33" t="s">
        <v>69</v>
      </c>
      <c r="D113" s="39" t="s">
        <v>849</v>
      </c>
      <c r="E113" s="48"/>
      <c r="F113" s="33"/>
      <c r="G113" s="33"/>
      <c r="H113" s="103"/>
      <c r="I113" s="33" t="s">
        <v>176</v>
      </c>
      <c r="J113" s="55">
        <v>0.75</v>
      </c>
      <c r="K113" s="55">
        <f t="shared" si="1"/>
        <v>0.75</v>
      </c>
      <c r="L113" s="55"/>
    </row>
    <row r="114" spans="1:12" ht="12.75">
      <c r="A114" s="173">
        <v>109</v>
      </c>
      <c r="B114" s="11" t="s">
        <v>1101</v>
      </c>
      <c r="C114" s="33" t="s">
        <v>69</v>
      </c>
      <c r="D114" s="11" t="s">
        <v>849</v>
      </c>
      <c r="E114" s="48"/>
      <c r="F114" s="33"/>
      <c r="G114" s="33" t="s">
        <v>1129</v>
      </c>
      <c r="H114" s="103">
        <v>0.5</v>
      </c>
      <c r="I114" s="33"/>
      <c r="J114" s="55"/>
      <c r="K114" s="55">
        <f t="shared" si="1"/>
        <v>0.5</v>
      </c>
      <c r="L114" s="55"/>
    </row>
    <row r="115" spans="1:12" ht="12.75">
      <c r="A115" s="173">
        <v>110</v>
      </c>
      <c r="B115" s="169" t="s">
        <v>707</v>
      </c>
      <c r="C115" s="170" t="s">
        <v>69</v>
      </c>
      <c r="D115" s="169" t="s">
        <v>706</v>
      </c>
      <c r="E115" s="48"/>
      <c r="F115" s="33"/>
      <c r="G115" s="33" t="s">
        <v>748</v>
      </c>
      <c r="H115" s="175">
        <v>0.5</v>
      </c>
      <c r="I115" s="33"/>
      <c r="J115" s="55"/>
      <c r="K115" s="55">
        <f t="shared" si="1"/>
        <v>0.5</v>
      </c>
      <c r="L115" s="55"/>
    </row>
    <row r="116" spans="1:12" ht="12.75">
      <c r="A116" s="173">
        <v>111</v>
      </c>
      <c r="B116" s="11" t="s">
        <v>1086</v>
      </c>
      <c r="C116" s="33" t="s">
        <v>69</v>
      </c>
      <c r="D116" s="11" t="s">
        <v>1087</v>
      </c>
      <c r="E116" s="48"/>
      <c r="F116" s="33"/>
      <c r="G116" s="33" t="s">
        <v>1129</v>
      </c>
      <c r="H116" s="103">
        <v>0.1</v>
      </c>
      <c r="I116" s="33"/>
      <c r="J116" s="55"/>
      <c r="K116" s="55">
        <f t="shared" si="1"/>
        <v>0.1</v>
      </c>
      <c r="L116" s="55"/>
    </row>
    <row r="117" spans="1:12" ht="12.75">
      <c r="A117" s="173">
        <v>112</v>
      </c>
      <c r="B117" s="11" t="s">
        <v>1109</v>
      </c>
      <c r="C117" s="33" t="s">
        <v>69</v>
      </c>
      <c r="D117" s="11" t="s">
        <v>1110</v>
      </c>
      <c r="E117" s="48"/>
      <c r="F117" s="33"/>
      <c r="G117" s="33" t="s">
        <v>1129</v>
      </c>
      <c r="H117" s="103">
        <v>0.5</v>
      </c>
      <c r="I117" s="33"/>
      <c r="J117" s="55"/>
      <c r="K117" s="55">
        <f t="shared" si="1"/>
        <v>0.5</v>
      </c>
      <c r="L117" s="55"/>
    </row>
    <row r="118" spans="1:12" ht="25.5">
      <c r="A118" s="173">
        <v>113</v>
      </c>
      <c r="B118" s="33" t="s">
        <v>671</v>
      </c>
      <c r="C118" s="33" t="s">
        <v>47</v>
      </c>
      <c r="D118" s="39" t="s">
        <v>843</v>
      </c>
      <c r="E118" s="48"/>
      <c r="F118" s="33"/>
      <c r="G118" s="14" t="s">
        <v>1569</v>
      </c>
      <c r="H118" s="103">
        <v>1.25</v>
      </c>
      <c r="I118" s="33" t="s">
        <v>269</v>
      </c>
      <c r="J118" s="55">
        <v>0.6</v>
      </c>
      <c r="K118" s="55">
        <f t="shared" si="1"/>
        <v>1.85</v>
      </c>
      <c r="L118" s="55"/>
    </row>
    <row r="119" spans="1:12" ht="12.75">
      <c r="A119" s="173">
        <v>114</v>
      </c>
      <c r="B119" s="170" t="s">
        <v>644</v>
      </c>
      <c r="C119" s="170" t="s">
        <v>47</v>
      </c>
      <c r="D119" s="170" t="s">
        <v>639</v>
      </c>
      <c r="E119" s="48"/>
      <c r="F119" s="33"/>
      <c r="G119" s="33" t="s">
        <v>748</v>
      </c>
      <c r="H119" s="175">
        <v>0.5</v>
      </c>
      <c r="I119" s="33"/>
      <c r="J119" s="55"/>
      <c r="K119" s="55">
        <f t="shared" si="1"/>
        <v>0.5</v>
      </c>
      <c r="L119" s="55"/>
    </row>
    <row r="120" spans="1:12" ht="12.75">
      <c r="A120" s="173">
        <v>115</v>
      </c>
      <c r="B120" s="11" t="s">
        <v>1115</v>
      </c>
      <c r="C120" s="33" t="s">
        <v>32</v>
      </c>
      <c r="D120" s="11" t="s">
        <v>1021</v>
      </c>
      <c r="E120" s="48"/>
      <c r="F120" s="33"/>
      <c r="G120" s="33" t="s">
        <v>1563</v>
      </c>
      <c r="H120" s="103">
        <v>0.25</v>
      </c>
      <c r="I120" s="33"/>
      <c r="J120" s="55"/>
      <c r="K120" s="55">
        <f t="shared" si="1"/>
        <v>0.25</v>
      </c>
      <c r="L120" s="55"/>
    </row>
    <row r="121" spans="1:12" ht="12.75">
      <c r="A121" s="173">
        <v>116</v>
      </c>
      <c r="B121" s="11" t="s">
        <v>1092</v>
      </c>
      <c r="C121" s="33" t="s">
        <v>32</v>
      </c>
      <c r="D121" s="11" t="s">
        <v>1085</v>
      </c>
      <c r="E121" s="48"/>
      <c r="F121" s="33"/>
      <c r="G121" s="33" t="s">
        <v>1564</v>
      </c>
      <c r="H121" s="103">
        <v>0.1</v>
      </c>
      <c r="I121" s="33"/>
      <c r="J121" s="55"/>
      <c r="K121" s="55">
        <f t="shared" si="1"/>
        <v>0.1</v>
      </c>
      <c r="L121" s="55"/>
    </row>
    <row r="122" spans="1:12" ht="12.75">
      <c r="A122" s="173">
        <v>117</v>
      </c>
      <c r="B122" s="33" t="s">
        <v>461</v>
      </c>
      <c r="C122" s="33" t="s">
        <v>32</v>
      </c>
      <c r="D122" s="39" t="s">
        <v>868</v>
      </c>
      <c r="E122" s="48"/>
      <c r="F122" s="33"/>
      <c r="G122" s="33"/>
      <c r="H122" s="103"/>
      <c r="I122" s="33" t="s">
        <v>357</v>
      </c>
      <c r="J122" s="55">
        <v>1.5</v>
      </c>
      <c r="K122" s="55">
        <f t="shared" si="1"/>
        <v>1.5</v>
      </c>
      <c r="L122" s="55"/>
    </row>
    <row r="123" spans="1:12" ht="25.5">
      <c r="A123" s="173">
        <v>118</v>
      </c>
      <c r="B123" s="11" t="s">
        <v>1123</v>
      </c>
      <c r="C123" s="33" t="s">
        <v>412</v>
      </c>
      <c r="D123" s="11" t="s">
        <v>849</v>
      </c>
      <c r="E123" s="48"/>
      <c r="F123" s="33"/>
      <c r="G123" s="33" t="s">
        <v>1129</v>
      </c>
      <c r="H123" s="103">
        <v>0.5</v>
      </c>
      <c r="I123" s="33"/>
      <c r="J123" s="55"/>
      <c r="K123" s="55">
        <f t="shared" si="1"/>
        <v>0.5</v>
      </c>
      <c r="L123" s="55"/>
    </row>
    <row r="124" spans="1:12" ht="12.75">
      <c r="A124" s="173">
        <v>119</v>
      </c>
      <c r="B124" s="11" t="s">
        <v>1127</v>
      </c>
      <c r="C124" s="33" t="s">
        <v>52</v>
      </c>
      <c r="D124" s="11" t="s">
        <v>1110</v>
      </c>
      <c r="E124" s="48"/>
      <c r="F124" s="33"/>
      <c r="G124" s="33" t="s">
        <v>1129</v>
      </c>
      <c r="H124" s="103">
        <v>0.5</v>
      </c>
      <c r="I124" s="33"/>
      <c r="J124" s="55"/>
      <c r="K124" s="55">
        <f t="shared" si="1"/>
        <v>0.5</v>
      </c>
      <c r="L124" s="55"/>
    </row>
    <row r="125" spans="1:12" ht="12.75">
      <c r="A125" s="173">
        <v>120</v>
      </c>
      <c r="B125" s="43" t="s">
        <v>869</v>
      </c>
      <c r="C125" s="43" t="s">
        <v>870</v>
      </c>
      <c r="D125" s="96" t="s">
        <v>871</v>
      </c>
      <c r="E125" s="75"/>
      <c r="F125" s="43"/>
      <c r="G125" s="43"/>
      <c r="H125" s="104"/>
      <c r="I125" s="43" t="s">
        <v>359</v>
      </c>
      <c r="J125" s="80">
        <v>3</v>
      </c>
      <c r="K125" s="55">
        <f t="shared" si="1"/>
        <v>3</v>
      </c>
      <c r="L125" s="80"/>
    </row>
    <row r="126" spans="1:12" ht="12.75">
      <c r="A126" s="173">
        <v>121</v>
      </c>
      <c r="B126" s="33" t="s">
        <v>852</v>
      </c>
      <c r="C126" s="33" t="s">
        <v>27</v>
      </c>
      <c r="D126" s="39" t="s">
        <v>849</v>
      </c>
      <c r="E126" s="48"/>
      <c r="F126" s="33"/>
      <c r="G126" s="33"/>
      <c r="H126" s="103"/>
      <c r="I126" s="33" t="s">
        <v>572</v>
      </c>
      <c r="J126" s="55">
        <v>1.33</v>
      </c>
      <c r="K126" s="55">
        <f t="shared" si="1"/>
        <v>1.33</v>
      </c>
      <c r="L126" s="55"/>
    </row>
    <row r="127" spans="1:12" ht="12.75">
      <c r="A127" s="173">
        <v>122</v>
      </c>
      <c r="B127" s="11" t="s">
        <v>1094</v>
      </c>
      <c r="C127" s="33" t="s">
        <v>27</v>
      </c>
      <c r="D127" s="11" t="s">
        <v>1085</v>
      </c>
      <c r="E127" s="48"/>
      <c r="F127" s="33"/>
      <c r="G127" s="33" t="s">
        <v>1564</v>
      </c>
      <c r="H127" s="103">
        <v>0.1</v>
      </c>
      <c r="I127" s="33"/>
      <c r="J127" s="55"/>
      <c r="K127" s="55">
        <f t="shared" si="1"/>
        <v>0.1</v>
      </c>
      <c r="L127" s="55"/>
    </row>
    <row r="128" spans="1:13" s="44" customFormat="1" ht="12.75">
      <c r="A128" s="173">
        <v>123</v>
      </c>
      <c r="B128" s="33" t="s">
        <v>865</v>
      </c>
      <c r="C128" s="33" t="s">
        <v>27</v>
      </c>
      <c r="D128" s="39" t="s">
        <v>863</v>
      </c>
      <c r="E128" s="48"/>
      <c r="F128" s="33"/>
      <c r="G128" s="33"/>
      <c r="H128" s="103"/>
      <c r="I128" s="33" t="s">
        <v>176</v>
      </c>
      <c r="J128" s="55">
        <v>0.75</v>
      </c>
      <c r="K128" s="55">
        <f t="shared" si="1"/>
        <v>0.75</v>
      </c>
      <c r="L128" s="55"/>
      <c r="M128" s="57"/>
    </row>
    <row r="129" spans="1:12" ht="12.75">
      <c r="A129" s="173">
        <v>124</v>
      </c>
      <c r="B129" s="11" t="s">
        <v>1120</v>
      </c>
      <c r="C129" s="33" t="s">
        <v>27</v>
      </c>
      <c r="D129" s="11" t="s">
        <v>1069</v>
      </c>
      <c r="E129" s="48"/>
      <c r="F129" s="33"/>
      <c r="G129" s="33" t="s">
        <v>1129</v>
      </c>
      <c r="H129" s="103">
        <v>0.5</v>
      </c>
      <c r="I129" s="33"/>
      <c r="J129" s="55"/>
      <c r="K129" s="55">
        <f t="shared" si="1"/>
        <v>0.5</v>
      </c>
      <c r="L129" s="55"/>
    </row>
    <row r="130" spans="1:12" ht="12.75">
      <c r="A130" s="173">
        <v>125</v>
      </c>
      <c r="B130" s="169" t="s">
        <v>704</v>
      </c>
      <c r="C130" s="170" t="s">
        <v>705</v>
      </c>
      <c r="D130" s="169" t="s">
        <v>706</v>
      </c>
      <c r="E130" s="48"/>
      <c r="F130" s="33"/>
      <c r="G130" s="33" t="s">
        <v>748</v>
      </c>
      <c r="H130" s="175">
        <v>0.5</v>
      </c>
      <c r="I130" s="33"/>
      <c r="J130" s="55"/>
      <c r="K130" s="55">
        <f t="shared" si="1"/>
        <v>0.5</v>
      </c>
      <c r="L130" s="55"/>
    </row>
    <row r="131" spans="1:12" ht="25.5">
      <c r="A131" s="173">
        <v>126</v>
      </c>
      <c r="B131" s="11" t="s">
        <v>1095</v>
      </c>
      <c r="C131" s="33" t="s">
        <v>1425</v>
      </c>
      <c r="D131" s="11" t="s">
        <v>1085</v>
      </c>
      <c r="E131" s="48"/>
      <c r="F131" s="33"/>
      <c r="G131" s="33" t="s">
        <v>1564</v>
      </c>
      <c r="H131" s="103">
        <v>0.1</v>
      </c>
      <c r="I131" s="33"/>
      <c r="J131" s="55"/>
      <c r="K131" s="55">
        <f t="shared" si="1"/>
        <v>0.1</v>
      </c>
      <c r="L131" s="55"/>
    </row>
    <row r="132" spans="1:12" ht="12.75">
      <c r="A132" s="173">
        <v>127</v>
      </c>
      <c r="B132" s="169" t="s">
        <v>714</v>
      </c>
      <c r="C132" s="170" t="s">
        <v>38</v>
      </c>
      <c r="D132" s="169" t="s">
        <v>706</v>
      </c>
      <c r="E132" s="48"/>
      <c r="F132" s="33"/>
      <c r="G132" s="33" t="s">
        <v>748</v>
      </c>
      <c r="H132" s="175">
        <v>0.5</v>
      </c>
      <c r="I132" s="33"/>
      <c r="J132" s="55"/>
      <c r="K132" s="55">
        <f t="shared" si="1"/>
        <v>0.5</v>
      </c>
      <c r="L132" s="55"/>
    </row>
    <row r="133" spans="1:12" ht="12.75">
      <c r="A133" s="173">
        <v>128</v>
      </c>
      <c r="B133" s="11" t="s">
        <v>1102</v>
      </c>
      <c r="C133" s="33" t="s">
        <v>38</v>
      </c>
      <c r="D133" s="11" t="s">
        <v>1105</v>
      </c>
      <c r="E133" s="48"/>
      <c r="F133" s="33"/>
      <c r="G133" s="33" t="s">
        <v>1565</v>
      </c>
      <c r="H133" s="103">
        <v>0.125</v>
      </c>
      <c r="I133" s="33"/>
      <c r="J133" s="55"/>
      <c r="K133" s="55">
        <f t="shared" si="1"/>
        <v>0.125</v>
      </c>
      <c r="L133" s="55"/>
    </row>
    <row r="134" spans="1:12" ht="12.75">
      <c r="A134" s="173">
        <v>129</v>
      </c>
      <c r="B134" s="170" t="s">
        <v>636</v>
      </c>
      <c r="C134" s="170" t="s">
        <v>38</v>
      </c>
      <c r="D134" s="170" t="s">
        <v>630</v>
      </c>
      <c r="E134" s="48"/>
      <c r="F134" s="33"/>
      <c r="G134" s="33" t="s">
        <v>748</v>
      </c>
      <c r="H134" s="175">
        <v>0.5</v>
      </c>
      <c r="I134" s="33"/>
      <c r="J134" s="55"/>
      <c r="K134" s="55">
        <f t="shared" si="1"/>
        <v>0.5</v>
      </c>
      <c r="L134" s="55"/>
    </row>
    <row r="135" spans="1:12" ht="12.75">
      <c r="A135" s="173">
        <v>130</v>
      </c>
      <c r="B135" s="169" t="s">
        <v>710</v>
      </c>
      <c r="C135" s="170" t="s">
        <v>38</v>
      </c>
      <c r="D135" s="169" t="s">
        <v>687</v>
      </c>
      <c r="E135" s="48"/>
      <c r="F135" s="33"/>
      <c r="G135" s="33" t="s">
        <v>748</v>
      </c>
      <c r="H135" s="175">
        <v>0.5</v>
      </c>
      <c r="I135" s="33"/>
      <c r="J135" s="55"/>
      <c r="K135" s="55">
        <f aca="true" t="shared" si="2" ref="K135:K194">J135+H135+F135</f>
        <v>0.5</v>
      </c>
      <c r="L135" s="55"/>
    </row>
    <row r="136" spans="1:17" s="206" customFormat="1" ht="38.25">
      <c r="A136" s="199">
        <v>131</v>
      </c>
      <c r="B136" s="200" t="s">
        <v>380</v>
      </c>
      <c r="C136" s="200" t="s">
        <v>38</v>
      </c>
      <c r="D136" s="201" t="s">
        <v>843</v>
      </c>
      <c r="E136" s="202">
        <v>44459</v>
      </c>
      <c r="F136" s="200">
        <v>1</v>
      </c>
      <c r="G136" s="203" t="s">
        <v>1695</v>
      </c>
      <c r="H136" s="204">
        <v>2.25</v>
      </c>
      <c r="I136" s="200" t="s">
        <v>269</v>
      </c>
      <c r="J136" s="205">
        <v>1.2</v>
      </c>
      <c r="K136" s="205">
        <f t="shared" si="2"/>
        <v>4.45</v>
      </c>
      <c r="L136" s="205"/>
      <c r="M136" s="290" t="s">
        <v>1694</v>
      </c>
      <c r="N136" s="291"/>
      <c r="O136" s="291"/>
      <c r="P136" s="291"/>
      <c r="Q136" s="291"/>
    </row>
    <row r="137" spans="1:12" ht="12.75">
      <c r="A137" s="173">
        <v>132</v>
      </c>
      <c r="B137" s="33" t="s">
        <v>847</v>
      </c>
      <c r="C137" s="33" t="s">
        <v>38</v>
      </c>
      <c r="D137" s="39" t="s">
        <v>849</v>
      </c>
      <c r="E137" s="48"/>
      <c r="F137" s="33"/>
      <c r="G137" s="33"/>
      <c r="H137" s="103"/>
      <c r="I137" s="33" t="s">
        <v>245</v>
      </c>
      <c r="J137" s="55">
        <v>0.75</v>
      </c>
      <c r="K137" s="55">
        <f t="shared" si="2"/>
        <v>0.75</v>
      </c>
      <c r="L137" s="55"/>
    </row>
    <row r="138" spans="1:17" ht="12.75">
      <c r="A138" s="173">
        <v>134</v>
      </c>
      <c r="B138" s="170" t="s">
        <v>648</v>
      </c>
      <c r="C138" s="170" t="s">
        <v>38</v>
      </c>
      <c r="D138" s="170" t="s">
        <v>649</v>
      </c>
      <c r="E138" s="48"/>
      <c r="F138" s="33"/>
      <c r="G138" s="33" t="s">
        <v>748</v>
      </c>
      <c r="H138" s="175">
        <v>0.5</v>
      </c>
      <c r="I138" s="33"/>
      <c r="J138" s="176"/>
      <c r="K138" s="55">
        <f t="shared" si="2"/>
        <v>0.5</v>
      </c>
      <c r="L138" s="55"/>
      <c r="Q138" s="1">
        <f>0.75+0.45</f>
        <v>1.2</v>
      </c>
    </row>
    <row r="139" spans="1:12" ht="12.75">
      <c r="A139" s="173">
        <v>135</v>
      </c>
      <c r="B139" s="11" t="s">
        <v>866</v>
      </c>
      <c r="C139" s="33" t="s">
        <v>38</v>
      </c>
      <c r="D139" s="11" t="s">
        <v>863</v>
      </c>
      <c r="E139" s="48"/>
      <c r="F139" s="33"/>
      <c r="G139" s="33" t="s">
        <v>1129</v>
      </c>
      <c r="H139" s="103">
        <v>0.5</v>
      </c>
      <c r="I139" s="33"/>
      <c r="J139" s="55"/>
      <c r="K139" s="55">
        <f t="shared" si="2"/>
        <v>0.5</v>
      </c>
      <c r="L139" s="55"/>
    </row>
    <row r="140" spans="1:12" ht="12.75">
      <c r="A140" s="173">
        <v>136</v>
      </c>
      <c r="B140" s="11" t="s">
        <v>1096</v>
      </c>
      <c r="C140" s="33" t="s">
        <v>38</v>
      </c>
      <c r="D140" s="11" t="s">
        <v>1085</v>
      </c>
      <c r="E140" s="48"/>
      <c r="F140" s="33"/>
      <c r="G140" s="33" t="s">
        <v>1564</v>
      </c>
      <c r="H140" s="103">
        <v>0.1</v>
      </c>
      <c r="I140" s="33"/>
      <c r="J140" s="55"/>
      <c r="K140" s="55">
        <f t="shared" si="2"/>
        <v>0.1</v>
      </c>
      <c r="L140" s="55"/>
    </row>
    <row r="141" spans="1:12" ht="12.75">
      <c r="A141" s="173">
        <v>137</v>
      </c>
      <c r="B141" s="170" t="s">
        <v>656</v>
      </c>
      <c r="C141" s="170" t="s">
        <v>657</v>
      </c>
      <c r="D141" s="170" t="s">
        <v>658</v>
      </c>
      <c r="E141" s="48"/>
      <c r="F141" s="33"/>
      <c r="G141" s="33" t="s">
        <v>748</v>
      </c>
      <c r="H141" s="175">
        <v>0.5</v>
      </c>
      <c r="I141" s="33"/>
      <c r="J141" s="176"/>
      <c r="K141" s="55">
        <f t="shared" si="2"/>
        <v>0.5</v>
      </c>
      <c r="L141" s="55"/>
    </row>
    <row r="142" spans="1:12" ht="12.75">
      <c r="A142" s="173"/>
      <c r="B142" s="170" t="s">
        <v>1643</v>
      </c>
      <c r="C142" s="170" t="s">
        <v>657</v>
      </c>
      <c r="D142" s="170" t="s">
        <v>1644</v>
      </c>
      <c r="E142" s="48"/>
      <c r="F142" s="33"/>
      <c r="G142" s="33" t="s">
        <v>1645</v>
      </c>
      <c r="H142" s="175">
        <v>0.5</v>
      </c>
      <c r="I142" s="33"/>
      <c r="J142" s="176"/>
      <c r="K142" s="55">
        <f t="shared" si="2"/>
        <v>0.5</v>
      </c>
      <c r="L142" s="55"/>
    </row>
    <row r="143" spans="1:12" ht="12.75">
      <c r="A143" s="173">
        <v>138</v>
      </c>
      <c r="B143" s="33" t="s">
        <v>1587</v>
      </c>
      <c r="C143" s="33" t="s">
        <v>48</v>
      </c>
      <c r="D143" s="39" t="s">
        <v>863</v>
      </c>
      <c r="E143" s="48"/>
      <c r="F143" s="33"/>
      <c r="G143" s="33"/>
      <c r="H143" s="103"/>
      <c r="I143" s="33" t="s">
        <v>176</v>
      </c>
      <c r="J143" s="55">
        <v>0.75</v>
      </c>
      <c r="K143" s="55">
        <f t="shared" si="2"/>
        <v>0.75</v>
      </c>
      <c r="L143" s="55"/>
    </row>
    <row r="144" spans="1:12" ht="12.75">
      <c r="A144" s="173">
        <v>139</v>
      </c>
      <c r="B144" s="170" t="s">
        <v>744</v>
      </c>
      <c r="C144" s="170" t="s">
        <v>48</v>
      </c>
      <c r="D144" s="170" t="s">
        <v>639</v>
      </c>
      <c r="E144" s="48"/>
      <c r="F144" s="33"/>
      <c r="G144" s="33" t="s">
        <v>748</v>
      </c>
      <c r="H144" s="175">
        <v>0.5</v>
      </c>
      <c r="I144" s="33"/>
      <c r="J144" s="55"/>
      <c r="K144" s="55">
        <f t="shared" si="2"/>
        <v>0.5</v>
      </c>
      <c r="L144" s="55"/>
    </row>
    <row r="145" spans="1:12" ht="12.75">
      <c r="A145" s="173">
        <v>140</v>
      </c>
      <c r="B145" s="169" t="s">
        <v>702</v>
      </c>
      <c r="C145" s="170" t="s">
        <v>48</v>
      </c>
      <c r="D145" s="169" t="s">
        <v>695</v>
      </c>
      <c r="E145" s="48"/>
      <c r="F145" s="33"/>
      <c r="G145" s="33" t="s">
        <v>748</v>
      </c>
      <c r="H145" s="175">
        <v>0.5</v>
      </c>
      <c r="I145" s="33"/>
      <c r="J145" s="55"/>
      <c r="K145" s="55">
        <f t="shared" si="2"/>
        <v>0.5</v>
      </c>
      <c r="L145" s="55"/>
    </row>
    <row r="146" spans="1:12" ht="12.75">
      <c r="A146" s="173">
        <v>141</v>
      </c>
      <c r="B146" s="33" t="s">
        <v>702</v>
      </c>
      <c r="C146" s="33" t="s">
        <v>48</v>
      </c>
      <c r="D146" s="39" t="s">
        <v>849</v>
      </c>
      <c r="E146" s="48"/>
      <c r="F146" s="33"/>
      <c r="G146" s="33"/>
      <c r="H146" s="103"/>
      <c r="I146" s="33" t="s">
        <v>245</v>
      </c>
      <c r="J146" s="55">
        <v>0.75</v>
      </c>
      <c r="K146" s="55">
        <f t="shared" si="2"/>
        <v>0.75</v>
      </c>
      <c r="L146" s="55"/>
    </row>
    <row r="147" spans="1:17" ht="12.75">
      <c r="A147" s="173">
        <v>142</v>
      </c>
      <c r="B147" s="33" t="s">
        <v>862</v>
      </c>
      <c r="C147" s="33" t="s">
        <v>48</v>
      </c>
      <c r="D147" s="39" t="s">
        <v>864</v>
      </c>
      <c r="E147" s="48"/>
      <c r="F147" s="33"/>
      <c r="G147" s="33"/>
      <c r="H147" s="103"/>
      <c r="I147" s="33" t="s">
        <v>354</v>
      </c>
      <c r="J147" s="55">
        <v>0.75</v>
      </c>
      <c r="K147" s="55">
        <f t="shared" si="2"/>
        <v>0.75</v>
      </c>
      <c r="L147" s="55"/>
      <c r="M147" s="287" t="s">
        <v>1592</v>
      </c>
      <c r="N147" s="288"/>
      <c r="O147" s="288"/>
      <c r="P147" s="288"/>
      <c r="Q147" s="288"/>
    </row>
    <row r="148" spans="1:12" ht="12.75">
      <c r="A148" s="173">
        <v>143</v>
      </c>
      <c r="B148" s="11" t="s">
        <v>1106</v>
      </c>
      <c r="C148" s="33" t="s">
        <v>48</v>
      </c>
      <c r="D148" s="11" t="s">
        <v>1069</v>
      </c>
      <c r="E148" s="48"/>
      <c r="F148" s="33"/>
      <c r="G148" s="33" t="s">
        <v>1129</v>
      </c>
      <c r="H148" s="103">
        <v>0.5</v>
      </c>
      <c r="I148" s="33"/>
      <c r="J148" s="55"/>
      <c r="K148" s="55">
        <f t="shared" si="2"/>
        <v>0.5</v>
      </c>
      <c r="L148" s="55"/>
    </row>
    <row r="149" spans="1:12" ht="12.75">
      <c r="A149" s="173">
        <v>144</v>
      </c>
      <c r="B149" s="170" t="s">
        <v>628</v>
      </c>
      <c r="C149" s="170" t="s">
        <v>629</v>
      </c>
      <c r="D149" s="170" t="s">
        <v>630</v>
      </c>
      <c r="E149" s="48"/>
      <c r="F149" s="33"/>
      <c r="G149" s="33" t="s">
        <v>748</v>
      </c>
      <c r="H149" s="175">
        <v>0.5</v>
      </c>
      <c r="I149" s="33"/>
      <c r="J149" s="55"/>
      <c r="K149" s="55">
        <f t="shared" si="2"/>
        <v>0.5</v>
      </c>
      <c r="L149" s="55"/>
    </row>
    <row r="150" spans="1:12" ht="12.75">
      <c r="A150" s="173">
        <v>145</v>
      </c>
      <c r="B150" s="170" t="s">
        <v>586</v>
      </c>
      <c r="C150" s="170" t="s">
        <v>672</v>
      </c>
      <c r="D150" s="170" t="s">
        <v>670</v>
      </c>
      <c r="E150" s="48"/>
      <c r="F150" s="33"/>
      <c r="G150" s="33" t="s">
        <v>748</v>
      </c>
      <c r="H150" s="175">
        <v>0.5</v>
      </c>
      <c r="I150" s="33"/>
      <c r="J150" s="55"/>
      <c r="K150" s="55">
        <f t="shared" si="2"/>
        <v>0.5</v>
      </c>
      <c r="L150" s="55"/>
    </row>
    <row r="151" spans="1:12" ht="12.75">
      <c r="A151" s="173">
        <v>146</v>
      </c>
      <c r="B151" s="33" t="s">
        <v>761</v>
      </c>
      <c r="C151" s="33" t="s">
        <v>1178</v>
      </c>
      <c r="D151" s="39" t="s">
        <v>1079</v>
      </c>
      <c r="E151" s="48"/>
      <c r="F151" s="33"/>
      <c r="G151" s="33" t="s">
        <v>1167</v>
      </c>
      <c r="H151" s="103">
        <v>0.5</v>
      </c>
      <c r="I151" s="33"/>
      <c r="J151" s="55"/>
      <c r="K151" s="55">
        <f t="shared" si="2"/>
        <v>0.5</v>
      </c>
      <c r="L151" s="55"/>
    </row>
    <row r="152" spans="1:12" ht="12.75">
      <c r="A152" s="173"/>
      <c r="B152" s="33" t="s">
        <v>1629</v>
      </c>
      <c r="C152" s="33" t="s">
        <v>1630</v>
      </c>
      <c r="D152" s="39" t="s">
        <v>848</v>
      </c>
      <c r="E152" s="48"/>
      <c r="F152" s="33"/>
      <c r="G152" s="33" t="s">
        <v>1631</v>
      </c>
      <c r="H152" s="103">
        <v>0.17</v>
      </c>
      <c r="I152" s="33"/>
      <c r="J152" s="55"/>
      <c r="K152" s="55">
        <f t="shared" si="2"/>
        <v>0.17</v>
      </c>
      <c r="L152" s="55"/>
    </row>
    <row r="153" spans="1:12" ht="12.75">
      <c r="A153" s="173">
        <v>147</v>
      </c>
      <c r="B153" s="170" t="s">
        <v>722</v>
      </c>
      <c r="C153" s="170" t="s">
        <v>723</v>
      </c>
      <c r="D153" s="170" t="s">
        <v>635</v>
      </c>
      <c r="E153" s="48"/>
      <c r="F153" s="33"/>
      <c r="G153" s="33" t="s">
        <v>748</v>
      </c>
      <c r="H153" s="175">
        <v>0.5</v>
      </c>
      <c r="I153" s="33"/>
      <c r="J153" s="55"/>
      <c r="K153" s="55">
        <f t="shared" si="2"/>
        <v>0.5</v>
      </c>
      <c r="L153" s="55"/>
    </row>
    <row r="154" spans="1:13" ht="12.75">
      <c r="A154" s="173">
        <v>148</v>
      </c>
      <c r="B154" s="170" t="s">
        <v>727</v>
      </c>
      <c r="C154" s="170" t="s">
        <v>564</v>
      </c>
      <c r="D154" s="170" t="s">
        <v>652</v>
      </c>
      <c r="E154" s="48"/>
      <c r="F154" s="33"/>
      <c r="G154" s="33" t="s">
        <v>748</v>
      </c>
      <c r="H154" s="175">
        <v>0.5</v>
      </c>
      <c r="I154" s="33"/>
      <c r="J154" s="55"/>
      <c r="K154" s="55">
        <f t="shared" si="2"/>
        <v>0.5</v>
      </c>
      <c r="L154" s="55"/>
      <c r="M154" s="2">
        <f>0.5/3</f>
        <v>0.16666666666666666</v>
      </c>
    </row>
    <row r="155" spans="1:12" ht="12.75">
      <c r="A155" s="173">
        <v>149</v>
      </c>
      <c r="B155" s="170" t="s">
        <v>638</v>
      </c>
      <c r="C155" s="170" t="s">
        <v>564</v>
      </c>
      <c r="D155" s="170" t="s">
        <v>639</v>
      </c>
      <c r="E155" s="48"/>
      <c r="F155" s="33"/>
      <c r="G155" s="33" t="s">
        <v>748</v>
      </c>
      <c r="H155" s="175">
        <v>0.5</v>
      </c>
      <c r="I155" s="33"/>
      <c r="J155" s="55"/>
      <c r="K155" s="55">
        <f t="shared" si="2"/>
        <v>0.5</v>
      </c>
      <c r="L155" s="55"/>
    </row>
    <row r="156" spans="1:12" ht="12.75">
      <c r="A156" s="173">
        <v>150</v>
      </c>
      <c r="B156" s="11" t="s">
        <v>1093</v>
      </c>
      <c r="C156" s="33" t="s">
        <v>212</v>
      </c>
      <c r="D156" s="11" t="s">
        <v>1085</v>
      </c>
      <c r="E156" s="48"/>
      <c r="F156" s="33"/>
      <c r="G156" s="33" t="s">
        <v>1564</v>
      </c>
      <c r="H156" s="103">
        <v>0.1</v>
      </c>
      <c r="I156" s="33"/>
      <c r="J156" s="55"/>
      <c r="K156" s="55">
        <f t="shared" si="2"/>
        <v>0.1</v>
      </c>
      <c r="L156" s="55"/>
    </row>
    <row r="157" spans="1:12" ht="12.75">
      <c r="A157" s="173">
        <v>151</v>
      </c>
      <c r="B157" s="169" t="s">
        <v>688</v>
      </c>
      <c r="C157" s="170" t="s">
        <v>212</v>
      </c>
      <c r="D157" s="169" t="s">
        <v>687</v>
      </c>
      <c r="E157" s="48"/>
      <c r="F157" s="33"/>
      <c r="G157" s="33" t="s">
        <v>748</v>
      </c>
      <c r="H157" s="175">
        <v>0.5</v>
      </c>
      <c r="I157" s="33"/>
      <c r="J157" s="55"/>
      <c r="K157" s="55">
        <f t="shared" si="2"/>
        <v>0.5</v>
      </c>
      <c r="L157" s="55"/>
    </row>
    <row r="158" spans="1:12" ht="12.75">
      <c r="A158" s="173">
        <v>152</v>
      </c>
      <c r="B158" s="11" t="s">
        <v>1103</v>
      </c>
      <c r="C158" s="33" t="s">
        <v>212</v>
      </c>
      <c r="D158" s="11" t="s">
        <v>1105</v>
      </c>
      <c r="E158" s="48"/>
      <c r="F158" s="33"/>
      <c r="G158" s="33" t="s">
        <v>1570</v>
      </c>
      <c r="H158" s="103">
        <v>0.325</v>
      </c>
      <c r="I158" s="33"/>
      <c r="J158" s="55"/>
      <c r="K158" s="55">
        <f t="shared" si="2"/>
        <v>0.325</v>
      </c>
      <c r="L158" s="55"/>
    </row>
    <row r="159" spans="1:12" ht="12.75">
      <c r="A159" s="173">
        <v>153</v>
      </c>
      <c r="B159" s="170" t="s">
        <v>676</v>
      </c>
      <c r="C159" s="170" t="s">
        <v>292</v>
      </c>
      <c r="D159" s="170" t="s">
        <v>674</v>
      </c>
      <c r="E159" s="48"/>
      <c r="F159" s="33"/>
      <c r="G159" s="33" t="s">
        <v>748</v>
      </c>
      <c r="H159" s="175">
        <v>0.5</v>
      </c>
      <c r="I159" s="33"/>
      <c r="J159" s="55"/>
      <c r="K159" s="55">
        <f t="shared" si="2"/>
        <v>0.5</v>
      </c>
      <c r="L159" s="55"/>
    </row>
    <row r="160" spans="1:12" ht="12.75">
      <c r="A160" s="173">
        <v>154</v>
      </c>
      <c r="B160" s="169" t="s">
        <v>692</v>
      </c>
      <c r="C160" s="170" t="s">
        <v>34</v>
      </c>
      <c r="D160" s="169" t="s">
        <v>691</v>
      </c>
      <c r="E160" s="48"/>
      <c r="F160" s="33"/>
      <c r="G160" s="33" t="s">
        <v>748</v>
      </c>
      <c r="H160" s="175">
        <v>0.5</v>
      </c>
      <c r="I160" s="33"/>
      <c r="J160" s="55"/>
      <c r="K160" s="55">
        <f t="shared" si="2"/>
        <v>0.5</v>
      </c>
      <c r="L160" s="55"/>
    </row>
    <row r="161" spans="1:12" ht="12.75">
      <c r="A161" s="173">
        <v>155</v>
      </c>
      <c r="B161" s="33" t="s">
        <v>380</v>
      </c>
      <c r="C161" s="33" t="s">
        <v>34</v>
      </c>
      <c r="D161" s="39" t="s">
        <v>868</v>
      </c>
      <c r="E161" s="48"/>
      <c r="F161" s="33"/>
      <c r="G161" s="33" t="s">
        <v>748</v>
      </c>
      <c r="H161" s="103">
        <v>0.5</v>
      </c>
      <c r="I161" s="33" t="s">
        <v>357</v>
      </c>
      <c r="J161" s="55">
        <v>1.5</v>
      </c>
      <c r="K161" s="55">
        <f t="shared" si="2"/>
        <v>2</v>
      </c>
      <c r="L161" s="55"/>
    </row>
    <row r="162" spans="1:12" ht="12.75">
      <c r="A162" s="173">
        <v>156</v>
      </c>
      <c r="B162" s="169" t="s">
        <v>136</v>
      </c>
      <c r="C162" s="170" t="s">
        <v>34</v>
      </c>
      <c r="D162" s="169" t="s">
        <v>699</v>
      </c>
      <c r="E162" s="48"/>
      <c r="F162" s="33"/>
      <c r="G162" s="33" t="s">
        <v>748</v>
      </c>
      <c r="H162" s="175">
        <v>0.5</v>
      </c>
      <c r="I162" s="33"/>
      <c r="J162" s="55"/>
      <c r="K162" s="55">
        <f t="shared" si="2"/>
        <v>0.5</v>
      </c>
      <c r="L162" s="55"/>
    </row>
    <row r="163" spans="1:13" s="44" customFormat="1" ht="12.75">
      <c r="A163" s="180">
        <v>157</v>
      </c>
      <c r="B163" s="43" t="s">
        <v>165</v>
      </c>
      <c r="C163" s="43" t="s">
        <v>34</v>
      </c>
      <c r="D163" s="96" t="s">
        <v>844</v>
      </c>
      <c r="E163" s="75"/>
      <c r="F163" s="43"/>
      <c r="G163" s="43"/>
      <c r="H163" s="104"/>
      <c r="I163" s="43" t="s">
        <v>860</v>
      </c>
      <c r="J163" s="80">
        <v>4</v>
      </c>
      <c r="K163" s="55">
        <f t="shared" si="2"/>
        <v>4</v>
      </c>
      <c r="L163" s="80"/>
      <c r="M163" s="57"/>
    </row>
    <row r="164" spans="1:17" ht="12.75">
      <c r="A164" s="173">
        <v>158</v>
      </c>
      <c r="B164" s="33" t="s">
        <v>866</v>
      </c>
      <c r="C164" s="33" t="s">
        <v>34</v>
      </c>
      <c r="D164" s="39" t="s">
        <v>863</v>
      </c>
      <c r="E164" s="48"/>
      <c r="F164" s="33"/>
      <c r="G164" s="33" t="s">
        <v>1588</v>
      </c>
      <c r="H164" s="103">
        <v>1</v>
      </c>
      <c r="I164" s="33" t="s">
        <v>176</v>
      </c>
      <c r="J164" s="55">
        <v>0.75</v>
      </c>
      <c r="K164" s="55">
        <f t="shared" si="2"/>
        <v>1.75</v>
      </c>
      <c r="L164" s="55"/>
      <c r="M164" s="287" t="s">
        <v>1589</v>
      </c>
      <c r="N164" s="288"/>
      <c r="O164" s="288"/>
      <c r="P164" s="288"/>
      <c r="Q164" s="288"/>
    </row>
    <row r="165" spans="1:12" ht="12.75">
      <c r="A165" s="173">
        <v>159</v>
      </c>
      <c r="B165" s="170" t="s">
        <v>685</v>
      </c>
      <c r="C165" s="170" t="s">
        <v>34</v>
      </c>
      <c r="D165" s="170" t="s">
        <v>630</v>
      </c>
      <c r="E165" s="48"/>
      <c r="F165" s="33"/>
      <c r="G165" s="33" t="s">
        <v>748</v>
      </c>
      <c r="H165" s="175">
        <v>0.5</v>
      </c>
      <c r="I165" s="33"/>
      <c r="J165" s="55"/>
      <c r="K165" s="55">
        <f t="shared" si="2"/>
        <v>0.5</v>
      </c>
      <c r="L165" s="55"/>
    </row>
    <row r="166" spans="1:12" ht="12.75">
      <c r="A166" s="173">
        <v>160</v>
      </c>
      <c r="B166" s="11" t="s">
        <v>1104</v>
      </c>
      <c r="C166" s="33" t="s">
        <v>34</v>
      </c>
      <c r="D166" s="11" t="s">
        <v>1105</v>
      </c>
      <c r="E166" s="48"/>
      <c r="F166" s="33"/>
      <c r="G166" s="33" t="s">
        <v>1565</v>
      </c>
      <c r="H166" s="103">
        <v>0.5</v>
      </c>
      <c r="I166" s="33"/>
      <c r="J166" s="55"/>
      <c r="K166" s="55">
        <f t="shared" si="2"/>
        <v>0.5</v>
      </c>
      <c r="L166" s="55"/>
    </row>
    <row r="167" spans="1:12" ht="12.75">
      <c r="A167" s="173">
        <v>161</v>
      </c>
      <c r="B167" s="170" t="s">
        <v>646</v>
      </c>
      <c r="C167" s="170" t="s">
        <v>647</v>
      </c>
      <c r="D167" s="170" t="s">
        <v>630</v>
      </c>
      <c r="E167" s="48"/>
      <c r="F167" s="33"/>
      <c r="G167" s="33" t="s">
        <v>748</v>
      </c>
      <c r="H167" s="175">
        <v>0.5</v>
      </c>
      <c r="I167" s="33"/>
      <c r="J167" s="55"/>
      <c r="K167" s="55">
        <f t="shared" si="2"/>
        <v>0.5</v>
      </c>
      <c r="L167" s="55"/>
    </row>
    <row r="168" spans="1:12" ht="12.75">
      <c r="A168" s="173">
        <v>162</v>
      </c>
      <c r="B168" s="170" t="s">
        <v>256</v>
      </c>
      <c r="C168" s="170" t="s">
        <v>472</v>
      </c>
      <c r="D168" s="170" t="s">
        <v>670</v>
      </c>
      <c r="E168" s="48"/>
      <c r="F168" s="33"/>
      <c r="G168" s="33" t="s">
        <v>748</v>
      </c>
      <c r="H168" s="175">
        <v>0.5</v>
      </c>
      <c r="I168" s="33"/>
      <c r="J168" s="55"/>
      <c r="K168" s="55">
        <f t="shared" si="2"/>
        <v>0.5</v>
      </c>
      <c r="L168" s="55"/>
    </row>
    <row r="169" spans="1:12" ht="12.75">
      <c r="A169" s="173">
        <v>163</v>
      </c>
      <c r="B169" s="170" t="s">
        <v>677</v>
      </c>
      <c r="C169" s="170" t="s">
        <v>678</v>
      </c>
      <c r="D169" s="170" t="s">
        <v>674</v>
      </c>
      <c r="E169" s="48"/>
      <c r="F169" s="33"/>
      <c r="G169" s="33" t="s">
        <v>748</v>
      </c>
      <c r="H169" s="175">
        <v>0.5</v>
      </c>
      <c r="I169" s="33"/>
      <c r="J169" s="55"/>
      <c r="K169" s="55">
        <f t="shared" si="2"/>
        <v>0.5</v>
      </c>
      <c r="L169" s="55"/>
    </row>
    <row r="170" spans="1:12" ht="25.5">
      <c r="A170" s="173">
        <v>164</v>
      </c>
      <c r="B170" s="11" t="s">
        <v>1114</v>
      </c>
      <c r="C170" s="33" t="s">
        <v>805</v>
      </c>
      <c r="D170" s="11" t="s">
        <v>1021</v>
      </c>
      <c r="E170" s="48"/>
      <c r="F170" s="33"/>
      <c r="G170" s="33" t="s">
        <v>1563</v>
      </c>
      <c r="H170" s="103">
        <v>0.25</v>
      </c>
      <c r="I170" s="33"/>
      <c r="J170" s="55"/>
      <c r="K170" s="55">
        <f t="shared" si="2"/>
        <v>0.25</v>
      </c>
      <c r="L170" s="55"/>
    </row>
    <row r="171" spans="1:12" ht="12.75">
      <c r="A171" s="173">
        <v>165</v>
      </c>
      <c r="B171" s="11" t="s">
        <v>1097</v>
      </c>
      <c r="C171" s="33" t="s">
        <v>978</v>
      </c>
      <c r="D171" s="11" t="s">
        <v>1085</v>
      </c>
      <c r="E171" s="48"/>
      <c r="F171" s="33"/>
      <c r="G171" s="33" t="s">
        <v>1564</v>
      </c>
      <c r="H171" s="103">
        <v>0.1</v>
      </c>
      <c r="I171" s="33"/>
      <c r="J171" s="55"/>
      <c r="K171" s="55">
        <f t="shared" si="2"/>
        <v>0.1</v>
      </c>
      <c r="L171" s="55"/>
    </row>
    <row r="172" spans="1:12" ht="12.75">
      <c r="A172" s="173">
        <v>166</v>
      </c>
      <c r="B172" s="170" t="s">
        <v>655</v>
      </c>
      <c r="C172" s="170" t="s">
        <v>35</v>
      </c>
      <c r="D172" s="170" t="s">
        <v>630</v>
      </c>
      <c r="E172" s="48"/>
      <c r="F172" s="33"/>
      <c r="G172" s="33" t="s">
        <v>748</v>
      </c>
      <c r="H172" s="175">
        <v>0.5</v>
      </c>
      <c r="I172" s="33"/>
      <c r="J172" s="55"/>
      <c r="K172" s="55">
        <f t="shared" si="2"/>
        <v>0.5</v>
      </c>
      <c r="L172" s="55"/>
    </row>
    <row r="173" spans="1:12" ht="12.75">
      <c r="A173" s="173">
        <v>167</v>
      </c>
      <c r="B173" s="33" t="s">
        <v>845</v>
      </c>
      <c r="C173" s="33" t="s">
        <v>30</v>
      </c>
      <c r="D173" s="39" t="s">
        <v>844</v>
      </c>
      <c r="E173" s="48"/>
      <c r="F173" s="33"/>
      <c r="G173" s="33"/>
      <c r="H173" s="103"/>
      <c r="I173" s="33" t="s">
        <v>251</v>
      </c>
      <c r="J173" s="55">
        <v>1</v>
      </c>
      <c r="K173" s="55">
        <f t="shared" si="2"/>
        <v>1</v>
      </c>
      <c r="L173" s="55"/>
    </row>
    <row r="174" spans="1:12" ht="12.75">
      <c r="A174" s="173">
        <v>168</v>
      </c>
      <c r="B174" s="33" t="s">
        <v>428</v>
      </c>
      <c r="C174" s="33" t="s">
        <v>30</v>
      </c>
      <c r="D174" s="39" t="s">
        <v>849</v>
      </c>
      <c r="E174" s="48"/>
      <c r="F174" s="33"/>
      <c r="G174" s="33"/>
      <c r="H174" s="103"/>
      <c r="I174" s="33" t="s">
        <v>245</v>
      </c>
      <c r="J174" s="55">
        <v>0.75</v>
      </c>
      <c r="K174" s="55">
        <f t="shared" si="2"/>
        <v>0.75</v>
      </c>
      <c r="L174" s="55"/>
    </row>
    <row r="175" spans="1:12" ht="12.75">
      <c r="A175" s="173">
        <v>169</v>
      </c>
      <c r="B175" s="169" t="s">
        <v>693</v>
      </c>
      <c r="C175" s="170" t="s">
        <v>30</v>
      </c>
      <c r="D175" s="169" t="s">
        <v>691</v>
      </c>
      <c r="E175" s="178"/>
      <c r="F175" s="176"/>
      <c r="G175" s="33" t="s">
        <v>748</v>
      </c>
      <c r="H175" s="175">
        <v>0.5</v>
      </c>
      <c r="I175" s="176"/>
      <c r="J175" s="176"/>
      <c r="K175" s="55">
        <f t="shared" si="2"/>
        <v>0.5</v>
      </c>
      <c r="L175" s="176"/>
    </row>
    <row r="176" spans="1:12" ht="12.75">
      <c r="A176" s="173">
        <v>170</v>
      </c>
      <c r="B176" s="11" t="s">
        <v>1116</v>
      </c>
      <c r="C176" s="33" t="s">
        <v>30</v>
      </c>
      <c r="D176" s="11" t="s">
        <v>1021</v>
      </c>
      <c r="E176" s="48"/>
      <c r="F176" s="33"/>
      <c r="G176" s="33" t="s">
        <v>1129</v>
      </c>
      <c r="H176" s="103">
        <v>0.5</v>
      </c>
      <c r="I176" s="33"/>
      <c r="J176" s="55"/>
      <c r="K176" s="55">
        <f t="shared" si="2"/>
        <v>0.5</v>
      </c>
      <c r="L176" s="55"/>
    </row>
    <row r="177" spans="1:12" ht="12.75">
      <c r="A177" s="173">
        <v>171</v>
      </c>
      <c r="B177" s="170" t="s">
        <v>51</v>
      </c>
      <c r="C177" s="170" t="s">
        <v>30</v>
      </c>
      <c r="D177" s="170" t="s">
        <v>658</v>
      </c>
      <c r="E177" s="48"/>
      <c r="F177" s="33"/>
      <c r="G177" s="33" t="s">
        <v>748</v>
      </c>
      <c r="H177" s="175">
        <v>0.5</v>
      </c>
      <c r="I177" s="33"/>
      <c r="J177" s="55"/>
      <c r="K177" s="55">
        <f t="shared" si="2"/>
        <v>0.5</v>
      </c>
      <c r="L177" s="55"/>
    </row>
    <row r="178" spans="1:12" ht="12.75">
      <c r="A178" s="173">
        <v>172</v>
      </c>
      <c r="B178" s="170" t="s">
        <v>664</v>
      </c>
      <c r="C178" s="170" t="s">
        <v>30</v>
      </c>
      <c r="D178" s="170" t="s">
        <v>658</v>
      </c>
      <c r="E178" s="48"/>
      <c r="F178" s="33"/>
      <c r="G178" s="33" t="s">
        <v>748</v>
      </c>
      <c r="H178" s="175">
        <v>0.5</v>
      </c>
      <c r="I178" s="33"/>
      <c r="J178" s="55"/>
      <c r="K178" s="55">
        <f t="shared" si="2"/>
        <v>0.5</v>
      </c>
      <c r="L178" s="55"/>
    </row>
    <row r="179" spans="1:12" ht="12.75">
      <c r="A179" s="173">
        <v>173</v>
      </c>
      <c r="B179" s="170" t="s">
        <v>650</v>
      </c>
      <c r="C179" s="170" t="s">
        <v>651</v>
      </c>
      <c r="D179" s="170" t="s">
        <v>652</v>
      </c>
      <c r="E179" s="48"/>
      <c r="F179" s="33"/>
      <c r="G179" s="33" t="s">
        <v>748</v>
      </c>
      <c r="H179" s="175">
        <v>0.5</v>
      </c>
      <c r="I179" s="33"/>
      <c r="J179" s="55"/>
      <c r="K179" s="55">
        <f t="shared" si="2"/>
        <v>0.5</v>
      </c>
      <c r="L179" s="55"/>
    </row>
    <row r="180" spans="1:12" ht="12.75">
      <c r="A180" s="173">
        <v>174</v>
      </c>
      <c r="B180" s="170" t="s">
        <v>738</v>
      </c>
      <c r="C180" s="170" t="s">
        <v>739</v>
      </c>
      <c r="D180" s="170" t="s">
        <v>729</v>
      </c>
      <c r="E180" s="48"/>
      <c r="F180" s="33"/>
      <c r="G180" s="33" t="s">
        <v>748</v>
      </c>
      <c r="H180" s="175">
        <v>0.5</v>
      </c>
      <c r="I180" s="33"/>
      <c r="J180" s="55"/>
      <c r="K180" s="55">
        <f t="shared" si="2"/>
        <v>0.5</v>
      </c>
      <c r="L180" s="55"/>
    </row>
    <row r="181" spans="1:12" ht="12.75">
      <c r="A181" s="173">
        <v>175</v>
      </c>
      <c r="B181" s="33" t="s">
        <v>656</v>
      </c>
      <c r="C181" s="33" t="s">
        <v>46</v>
      </c>
      <c r="D181" s="39" t="s">
        <v>843</v>
      </c>
      <c r="E181" s="48"/>
      <c r="F181" s="33"/>
      <c r="G181" s="33"/>
      <c r="H181" s="103"/>
      <c r="I181" s="33" t="s">
        <v>269</v>
      </c>
      <c r="J181" s="55">
        <v>0.6</v>
      </c>
      <c r="K181" s="55">
        <f t="shared" si="2"/>
        <v>0.6</v>
      </c>
      <c r="L181" s="55"/>
    </row>
    <row r="182" spans="1:12" ht="12.75">
      <c r="A182" s="173">
        <v>176</v>
      </c>
      <c r="B182" s="11" t="s">
        <v>1066</v>
      </c>
      <c r="C182" s="33" t="s">
        <v>255</v>
      </c>
      <c r="D182" s="11" t="s">
        <v>1021</v>
      </c>
      <c r="E182" s="48"/>
      <c r="F182" s="33"/>
      <c r="G182" s="33" t="s">
        <v>1129</v>
      </c>
      <c r="H182" s="103">
        <v>0.5</v>
      </c>
      <c r="I182" s="33"/>
      <c r="J182" s="55"/>
      <c r="K182" s="55">
        <f t="shared" si="2"/>
        <v>0.5</v>
      </c>
      <c r="L182" s="55"/>
    </row>
    <row r="183" spans="1:12" ht="12.75">
      <c r="A183" s="173">
        <v>177</v>
      </c>
      <c r="B183" s="33" t="s">
        <v>867</v>
      </c>
      <c r="C183" s="33" t="s">
        <v>793</v>
      </c>
      <c r="D183" s="39" t="s">
        <v>863</v>
      </c>
      <c r="E183" s="48"/>
      <c r="F183" s="33"/>
      <c r="G183" s="33" t="s">
        <v>1129</v>
      </c>
      <c r="H183" s="103">
        <v>0.5</v>
      </c>
      <c r="I183" s="33" t="s">
        <v>176</v>
      </c>
      <c r="J183" s="55">
        <v>0.75</v>
      </c>
      <c r="K183" s="55">
        <f t="shared" si="2"/>
        <v>1.25</v>
      </c>
      <c r="L183" s="55"/>
    </row>
    <row r="184" spans="1:12" ht="12.75">
      <c r="A184" s="173">
        <v>179</v>
      </c>
      <c r="B184" s="11" t="s">
        <v>1126</v>
      </c>
      <c r="C184" s="33" t="s">
        <v>563</v>
      </c>
      <c r="D184" s="11" t="s">
        <v>1125</v>
      </c>
      <c r="E184" s="48"/>
      <c r="F184" s="33"/>
      <c r="G184" s="33" t="s">
        <v>1129</v>
      </c>
      <c r="H184" s="103">
        <v>0.5</v>
      </c>
      <c r="I184" s="33"/>
      <c r="J184" s="55"/>
      <c r="K184" s="55">
        <f t="shared" si="2"/>
        <v>0.5</v>
      </c>
      <c r="L184" s="55"/>
    </row>
    <row r="185" spans="1:12" ht="12.75">
      <c r="A185" s="173">
        <v>180</v>
      </c>
      <c r="B185" s="170" t="s">
        <v>716</v>
      </c>
      <c r="C185" s="170" t="s">
        <v>563</v>
      </c>
      <c r="D185" s="170" t="s">
        <v>717</v>
      </c>
      <c r="E185" s="48"/>
      <c r="F185" s="33"/>
      <c r="G185" s="33" t="s">
        <v>748</v>
      </c>
      <c r="H185" s="175">
        <v>0.5</v>
      </c>
      <c r="I185" s="33"/>
      <c r="J185" s="55"/>
      <c r="K185" s="55">
        <f t="shared" si="2"/>
        <v>0.5</v>
      </c>
      <c r="L185" s="55"/>
    </row>
    <row r="186" spans="1:12" ht="12.75">
      <c r="A186" s="173">
        <v>181</v>
      </c>
      <c r="B186" s="11" t="s">
        <v>1100</v>
      </c>
      <c r="C186" s="33" t="s">
        <v>173</v>
      </c>
      <c r="D186" s="11" t="s">
        <v>1087</v>
      </c>
      <c r="E186" s="48"/>
      <c r="F186" s="33"/>
      <c r="G186" s="33" t="s">
        <v>1129</v>
      </c>
      <c r="H186" s="103">
        <v>0.5</v>
      </c>
      <c r="I186" s="33"/>
      <c r="J186" s="55"/>
      <c r="K186" s="55">
        <f t="shared" si="2"/>
        <v>0.5</v>
      </c>
      <c r="L186" s="55"/>
    </row>
    <row r="187" spans="1:12" ht="12.75">
      <c r="A187" s="173">
        <v>182</v>
      </c>
      <c r="B187" s="170" t="s">
        <v>728</v>
      </c>
      <c r="C187" s="170" t="s">
        <v>173</v>
      </c>
      <c r="D187" s="170" t="s">
        <v>729</v>
      </c>
      <c r="E187" s="48"/>
      <c r="F187" s="33"/>
      <c r="G187" s="33" t="s">
        <v>748</v>
      </c>
      <c r="H187" s="175">
        <v>0.5</v>
      </c>
      <c r="I187" s="33"/>
      <c r="J187" s="55"/>
      <c r="K187" s="55">
        <f t="shared" si="2"/>
        <v>0.5</v>
      </c>
      <c r="L187" s="55"/>
    </row>
    <row r="188" spans="1:12" ht="12.75">
      <c r="A188" s="173">
        <v>183</v>
      </c>
      <c r="B188" s="11" t="s">
        <v>1068</v>
      </c>
      <c r="C188" s="33" t="s">
        <v>173</v>
      </c>
      <c r="D188" s="11" t="s">
        <v>1069</v>
      </c>
      <c r="E188" s="48"/>
      <c r="F188" s="33"/>
      <c r="G188" s="33" t="s">
        <v>1129</v>
      </c>
      <c r="H188" s="103">
        <v>0.5</v>
      </c>
      <c r="I188" s="33"/>
      <c r="J188" s="55"/>
      <c r="K188" s="55">
        <f t="shared" si="2"/>
        <v>0.5</v>
      </c>
      <c r="L188" s="55"/>
    </row>
    <row r="189" spans="1:12" ht="12.75">
      <c r="A189" s="173">
        <v>184</v>
      </c>
      <c r="B189" s="170" t="s">
        <v>645</v>
      </c>
      <c r="C189" s="170" t="s">
        <v>304</v>
      </c>
      <c r="D189" s="170" t="s">
        <v>634</v>
      </c>
      <c r="E189" s="48"/>
      <c r="F189" s="33"/>
      <c r="G189" s="33" t="s">
        <v>748</v>
      </c>
      <c r="H189" s="175">
        <v>0.5</v>
      </c>
      <c r="I189" s="33"/>
      <c r="J189" s="55"/>
      <c r="K189" s="55">
        <f t="shared" si="2"/>
        <v>0.5</v>
      </c>
      <c r="L189" s="55"/>
    </row>
    <row r="190" spans="1:12" ht="12.75">
      <c r="A190" s="173">
        <v>185</v>
      </c>
      <c r="B190" s="33" t="s">
        <v>217</v>
      </c>
      <c r="C190" s="33" t="s">
        <v>431</v>
      </c>
      <c r="D190" s="39" t="s">
        <v>863</v>
      </c>
      <c r="E190" s="48"/>
      <c r="F190" s="33"/>
      <c r="G190" s="33"/>
      <c r="H190" s="103"/>
      <c r="I190" s="33" t="s">
        <v>176</v>
      </c>
      <c r="J190" s="55">
        <v>0.75</v>
      </c>
      <c r="K190" s="55">
        <f t="shared" si="2"/>
        <v>0.75</v>
      </c>
      <c r="L190" s="55"/>
    </row>
    <row r="191" spans="1:12" ht="12.75">
      <c r="A191" s="173">
        <v>186</v>
      </c>
      <c r="B191" s="169" t="s">
        <v>708</v>
      </c>
      <c r="C191" s="170" t="s">
        <v>709</v>
      </c>
      <c r="D191" s="169" t="s">
        <v>695</v>
      </c>
      <c r="E191" s="48"/>
      <c r="F191" s="33"/>
      <c r="G191" s="33" t="s">
        <v>748</v>
      </c>
      <c r="H191" s="175">
        <v>0.5</v>
      </c>
      <c r="I191" s="33"/>
      <c r="J191" s="55"/>
      <c r="K191" s="55">
        <f t="shared" si="2"/>
        <v>0.5</v>
      </c>
      <c r="L191" s="55"/>
    </row>
    <row r="192" spans="1:12" ht="12.75">
      <c r="A192" s="173">
        <v>187</v>
      </c>
      <c r="B192" s="11" t="s">
        <v>1111</v>
      </c>
      <c r="C192" s="33" t="s">
        <v>31</v>
      </c>
      <c r="D192" s="11" t="s">
        <v>1074</v>
      </c>
      <c r="E192" s="48"/>
      <c r="F192" s="33"/>
      <c r="G192" s="33" t="s">
        <v>1129</v>
      </c>
      <c r="H192" s="103">
        <v>0.5</v>
      </c>
      <c r="I192" s="33"/>
      <c r="J192" s="55"/>
      <c r="K192" s="55">
        <f t="shared" si="2"/>
        <v>0.5</v>
      </c>
      <c r="L192" s="55"/>
    </row>
    <row r="193" spans="1:12" ht="12.75">
      <c r="A193" s="173">
        <v>188</v>
      </c>
      <c r="B193" s="170" t="s">
        <v>737</v>
      </c>
      <c r="C193" s="170" t="s">
        <v>31</v>
      </c>
      <c r="D193" s="170" t="s">
        <v>652</v>
      </c>
      <c r="E193" s="48"/>
      <c r="F193" s="33"/>
      <c r="G193" s="33" t="s">
        <v>748</v>
      </c>
      <c r="H193" s="175">
        <v>0.5</v>
      </c>
      <c r="I193" s="33"/>
      <c r="J193" s="55"/>
      <c r="K193" s="55">
        <f t="shared" si="2"/>
        <v>0.5</v>
      </c>
      <c r="L193" s="55"/>
    </row>
    <row r="194" spans="1:12" ht="12.75">
      <c r="A194" s="173">
        <v>189</v>
      </c>
      <c r="B194" s="169" t="s">
        <v>690</v>
      </c>
      <c r="C194" s="170" t="s">
        <v>31</v>
      </c>
      <c r="D194" s="169" t="s">
        <v>691</v>
      </c>
      <c r="E194" s="48"/>
      <c r="F194" s="33"/>
      <c r="G194" s="33" t="s">
        <v>748</v>
      </c>
      <c r="H194" s="175">
        <v>0.5</v>
      </c>
      <c r="I194" s="33"/>
      <c r="J194" s="55"/>
      <c r="K194" s="55">
        <f t="shared" si="2"/>
        <v>0.5</v>
      </c>
      <c r="L194" s="55"/>
    </row>
  </sheetData>
  <sheetProtection/>
  <mergeCells count="7">
    <mergeCell ref="A2:L2"/>
    <mergeCell ref="A1:L1"/>
    <mergeCell ref="A3:L3"/>
    <mergeCell ref="M164:Q164"/>
    <mergeCell ref="M61:Q61"/>
    <mergeCell ref="M147:Q147"/>
    <mergeCell ref="M136:Q136"/>
  </mergeCells>
  <printOptions/>
  <pageMargins left="0.25" right="0.25" top="0.5" bottom="0.25"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R93"/>
  <sheetViews>
    <sheetView zoomScalePageLayoutView="0" workbookViewId="0" topLeftCell="A64">
      <selection activeCell="N84" sqref="N84"/>
    </sheetView>
  </sheetViews>
  <sheetFormatPr defaultColWidth="9.140625" defaultRowHeight="12.75"/>
  <cols>
    <col min="1" max="1" width="4.28125" style="2" customWidth="1"/>
    <col min="2" max="2" width="18.00390625" style="3" customWidth="1"/>
    <col min="3" max="3" width="9.140625" style="1" customWidth="1"/>
    <col min="4" max="4" width="9.7109375" style="31" customWidth="1"/>
    <col min="5" max="5" width="14.7109375" style="51" customWidth="1"/>
    <col min="6" max="6" width="6.8515625" style="1" customWidth="1"/>
    <col min="7" max="7" width="20.7109375" style="3" customWidth="1"/>
    <col min="8" max="8" width="5.57421875" style="1" customWidth="1"/>
    <col min="9" max="9" width="17.28125" style="1" customWidth="1"/>
    <col min="10" max="10" width="9.57421875" style="2" customWidth="1"/>
    <col min="11" max="11" width="9.00390625" style="2" customWidth="1"/>
    <col min="12" max="12" width="16.7109375" style="2" customWidth="1"/>
    <col min="13" max="13" width="8.00390625" style="2" customWidth="1"/>
    <col min="14" max="16384" width="9.140625" style="1" customWidth="1"/>
  </cols>
  <sheetData>
    <row r="1" spans="1:12" ht="18.75">
      <c r="A1" s="286" t="s">
        <v>26</v>
      </c>
      <c r="B1" s="286"/>
      <c r="C1" s="286"/>
      <c r="D1" s="286"/>
      <c r="E1" s="286"/>
      <c r="F1" s="286"/>
      <c r="G1" s="286"/>
      <c r="H1" s="286"/>
      <c r="I1" s="286"/>
      <c r="J1" s="286"/>
      <c r="K1" s="286"/>
      <c r="L1" s="286"/>
    </row>
    <row r="2" spans="1:12" ht="18.75">
      <c r="A2" s="279" t="s">
        <v>11</v>
      </c>
      <c r="B2" s="279"/>
      <c r="C2" s="279"/>
      <c r="D2" s="279"/>
      <c r="E2" s="279"/>
      <c r="F2" s="279"/>
      <c r="G2" s="279"/>
      <c r="H2" s="279"/>
      <c r="I2" s="279"/>
      <c r="J2" s="279"/>
      <c r="K2" s="279"/>
      <c r="L2" s="279"/>
    </row>
    <row r="3" spans="1:13" s="9" customFormat="1" ht="81" customHeight="1">
      <c r="A3" s="269" t="s">
        <v>1571</v>
      </c>
      <c r="B3" s="270"/>
      <c r="C3" s="270"/>
      <c r="D3" s="270"/>
      <c r="E3" s="270"/>
      <c r="F3" s="270"/>
      <c r="G3" s="270"/>
      <c r="H3" s="270"/>
      <c r="I3" s="270"/>
      <c r="J3" s="270"/>
      <c r="K3" s="270"/>
      <c r="L3" s="270"/>
      <c r="M3" s="17"/>
    </row>
    <row r="4" spans="1:13" s="70" customFormat="1" ht="15" customHeight="1">
      <c r="A4" s="9"/>
      <c r="B4" s="62"/>
      <c r="C4" s="54"/>
      <c r="D4" s="54"/>
      <c r="E4" s="62"/>
      <c r="F4" s="54"/>
      <c r="G4" s="54"/>
      <c r="H4" s="54"/>
      <c r="I4" s="54"/>
      <c r="J4" s="54"/>
      <c r="K4" s="54"/>
      <c r="L4" s="54"/>
      <c r="M4" s="74"/>
    </row>
    <row r="5" spans="1:12" ht="25.5">
      <c r="A5" s="5" t="s">
        <v>0</v>
      </c>
      <c r="B5" s="80" t="s">
        <v>1</v>
      </c>
      <c r="C5" s="7" t="s">
        <v>2</v>
      </c>
      <c r="D5" s="28" t="s">
        <v>3</v>
      </c>
      <c r="E5" s="38" t="s">
        <v>28</v>
      </c>
      <c r="F5" s="5" t="s">
        <v>5</v>
      </c>
      <c r="G5" s="7" t="s">
        <v>6</v>
      </c>
      <c r="H5" s="5" t="s">
        <v>7</v>
      </c>
      <c r="I5" s="5" t="s">
        <v>19</v>
      </c>
      <c r="J5" s="5" t="s">
        <v>5</v>
      </c>
      <c r="K5" s="5" t="s">
        <v>8</v>
      </c>
      <c r="L5" s="5" t="s">
        <v>9</v>
      </c>
    </row>
    <row r="6" spans="1:12" ht="12.75">
      <c r="A6" s="23">
        <v>1</v>
      </c>
      <c r="B6" s="33" t="s">
        <v>1231</v>
      </c>
      <c r="C6" s="13" t="s">
        <v>41</v>
      </c>
      <c r="D6" s="34" t="s">
        <v>816</v>
      </c>
      <c r="E6" s="48"/>
      <c r="F6" s="13"/>
      <c r="G6" s="33" t="s">
        <v>1232</v>
      </c>
      <c r="H6" s="13">
        <v>0.25</v>
      </c>
      <c r="I6" s="13"/>
      <c r="J6" s="23"/>
      <c r="K6" s="23">
        <f aca="true" t="shared" si="0" ref="K6:K37">J6+H6+F6</f>
        <v>0.25</v>
      </c>
      <c r="L6" s="23"/>
    </row>
    <row r="7" spans="1:13" s="44" customFormat="1" ht="12.75">
      <c r="A7" s="23">
        <v>2</v>
      </c>
      <c r="B7" s="15" t="s">
        <v>1038</v>
      </c>
      <c r="C7" s="15" t="s">
        <v>41</v>
      </c>
      <c r="D7" s="15" t="s">
        <v>836</v>
      </c>
      <c r="E7" s="133" t="s">
        <v>1039</v>
      </c>
      <c r="F7" s="13">
        <v>0.5</v>
      </c>
      <c r="G7" s="14"/>
      <c r="H7" s="13"/>
      <c r="I7" s="13" t="s">
        <v>152</v>
      </c>
      <c r="J7" s="23">
        <v>1</v>
      </c>
      <c r="K7" s="23">
        <f t="shared" si="0"/>
        <v>1.5</v>
      </c>
      <c r="L7" s="23"/>
      <c r="M7" s="57"/>
    </row>
    <row r="8" spans="1:12" ht="12.75">
      <c r="A8" s="23">
        <v>3</v>
      </c>
      <c r="B8" s="33" t="s">
        <v>1215</v>
      </c>
      <c r="C8" s="13" t="s">
        <v>41</v>
      </c>
      <c r="D8" s="39" t="s">
        <v>1214</v>
      </c>
      <c r="E8" s="48"/>
      <c r="F8" s="13"/>
      <c r="G8" s="14" t="s">
        <v>1230</v>
      </c>
      <c r="H8" s="13">
        <v>0.5</v>
      </c>
      <c r="I8" s="13"/>
      <c r="J8" s="23"/>
      <c r="K8" s="23">
        <f t="shared" si="0"/>
        <v>0.5</v>
      </c>
      <c r="L8" s="23"/>
    </row>
    <row r="9" spans="1:12" ht="12.75">
      <c r="A9" s="23">
        <v>4</v>
      </c>
      <c r="B9" s="33" t="s">
        <v>471</v>
      </c>
      <c r="C9" s="13" t="s">
        <v>41</v>
      </c>
      <c r="D9" s="39" t="s">
        <v>1214</v>
      </c>
      <c r="E9" s="48"/>
      <c r="F9" s="13"/>
      <c r="G9" s="14" t="s">
        <v>1230</v>
      </c>
      <c r="H9" s="13">
        <v>0.5</v>
      </c>
      <c r="I9" s="13"/>
      <c r="J9" s="23"/>
      <c r="K9" s="23">
        <f t="shared" si="0"/>
        <v>0.5</v>
      </c>
      <c r="L9" s="23"/>
    </row>
    <row r="10" spans="1:12" ht="12.75">
      <c r="A10" s="23">
        <v>5</v>
      </c>
      <c r="B10" s="33" t="s">
        <v>1226</v>
      </c>
      <c r="C10" s="13" t="s">
        <v>41</v>
      </c>
      <c r="D10" s="39" t="s">
        <v>832</v>
      </c>
      <c r="E10" s="48"/>
      <c r="F10" s="13"/>
      <c r="G10" s="14" t="s">
        <v>1230</v>
      </c>
      <c r="H10" s="13">
        <v>0.5</v>
      </c>
      <c r="I10" s="13"/>
      <c r="J10" s="23"/>
      <c r="K10" s="23">
        <f t="shared" si="0"/>
        <v>0.5</v>
      </c>
      <c r="L10" s="23"/>
    </row>
    <row r="11" spans="1:13" s="44" customFormat="1" ht="12.75">
      <c r="A11" s="23">
        <v>6</v>
      </c>
      <c r="B11" s="33" t="s">
        <v>823</v>
      </c>
      <c r="C11" s="13" t="s">
        <v>41</v>
      </c>
      <c r="D11" s="39" t="s">
        <v>826</v>
      </c>
      <c r="E11" s="133"/>
      <c r="F11" s="13"/>
      <c r="G11" s="33"/>
      <c r="H11" s="12"/>
      <c r="I11" s="13" t="s">
        <v>245</v>
      </c>
      <c r="J11" s="23">
        <v>0.75</v>
      </c>
      <c r="K11" s="23">
        <f t="shared" si="0"/>
        <v>0.75</v>
      </c>
      <c r="L11" s="23"/>
      <c r="M11" s="57"/>
    </row>
    <row r="12" spans="1:12" ht="12.75">
      <c r="A12" s="23">
        <v>7</v>
      </c>
      <c r="B12" s="33" t="s">
        <v>1224</v>
      </c>
      <c r="C12" s="13" t="s">
        <v>41</v>
      </c>
      <c r="D12" s="39" t="s">
        <v>834</v>
      </c>
      <c r="E12" s="60"/>
      <c r="F12" s="23"/>
      <c r="G12" s="14" t="s">
        <v>1230</v>
      </c>
      <c r="H12" s="13">
        <v>0.5</v>
      </c>
      <c r="I12" s="13"/>
      <c r="J12" s="23"/>
      <c r="K12" s="23">
        <f t="shared" si="0"/>
        <v>0.5</v>
      </c>
      <c r="L12" s="23"/>
    </row>
    <row r="13" spans="1:12" ht="12.75">
      <c r="A13" s="23">
        <v>8</v>
      </c>
      <c r="B13" s="33" t="s">
        <v>837</v>
      </c>
      <c r="C13" s="13" t="s">
        <v>41</v>
      </c>
      <c r="D13" s="45" t="s">
        <v>816</v>
      </c>
      <c r="E13" s="35"/>
      <c r="F13" s="13"/>
      <c r="G13" s="13"/>
      <c r="H13" s="12"/>
      <c r="I13" s="13" t="s">
        <v>357</v>
      </c>
      <c r="J13" s="23">
        <v>1.5</v>
      </c>
      <c r="K13" s="23">
        <f t="shared" si="0"/>
        <v>1.5</v>
      </c>
      <c r="L13" s="23"/>
    </row>
    <row r="14" spans="1:12" ht="12.75">
      <c r="A14" s="23">
        <v>9</v>
      </c>
      <c r="B14" s="33" t="s">
        <v>380</v>
      </c>
      <c r="C14" s="13" t="s">
        <v>819</v>
      </c>
      <c r="D14" s="34" t="s">
        <v>759</v>
      </c>
      <c r="E14" s="48"/>
      <c r="F14" s="13"/>
      <c r="G14" s="33" t="s">
        <v>1234</v>
      </c>
      <c r="H14" s="23">
        <v>0.13</v>
      </c>
      <c r="I14" s="13" t="s">
        <v>245</v>
      </c>
      <c r="J14" s="23">
        <v>0.75</v>
      </c>
      <c r="K14" s="23">
        <f t="shared" si="0"/>
        <v>0.88</v>
      </c>
      <c r="L14" s="23"/>
    </row>
    <row r="15" spans="1:12" ht="12.75">
      <c r="A15" s="23">
        <v>10</v>
      </c>
      <c r="B15" s="58" t="s">
        <v>1222</v>
      </c>
      <c r="C15" s="68" t="s">
        <v>200</v>
      </c>
      <c r="D15" s="39" t="s">
        <v>834</v>
      </c>
      <c r="E15" s="40"/>
      <c r="F15" s="40"/>
      <c r="G15" s="14" t="s">
        <v>1230</v>
      </c>
      <c r="H15" s="13">
        <v>0.5</v>
      </c>
      <c r="I15" s="68"/>
      <c r="J15" s="46"/>
      <c r="K15" s="23">
        <f t="shared" si="0"/>
        <v>0.5</v>
      </c>
      <c r="L15" s="46"/>
    </row>
    <row r="16" spans="1:12" ht="12.75">
      <c r="A16" s="23"/>
      <c r="B16" s="58" t="s">
        <v>946</v>
      </c>
      <c r="C16" s="68" t="s">
        <v>200</v>
      </c>
      <c r="D16" s="39" t="s">
        <v>760</v>
      </c>
      <c r="E16" s="40"/>
      <c r="F16" s="40"/>
      <c r="G16" s="14" t="s">
        <v>1642</v>
      </c>
      <c r="H16" s="13">
        <v>0.5</v>
      </c>
      <c r="I16" s="68"/>
      <c r="J16" s="46"/>
      <c r="K16" s="23">
        <f t="shared" si="0"/>
        <v>0.5</v>
      </c>
      <c r="L16" s="46"/>
    </row>
    <row r="17" spans="1:13" s="44" customFormat="1" ht="12.75">
      <c r="A17" s="23">
        <v>11</v>
      </c>
      <c r="B17" s="33" t="s">
        <v>380</v>
      </c>
      <c r="C17" s="13" t="s">
        <v>1235</v>
      </c>
      <c r="D17" s="34"/>
      <c r="E17" s="48"/>
      <c r="F17" s="13"/>
      <c r="G17" s="33" t="s">
        <v>1234</v>
      </c>
      <c r="H17" s="13">
        <v>0.125</v>
      </c>
      <c r="I17" s="13"/>
      <c r="J17" s="23"/>
      <c r="K17" s="23">
        <f t="shared" si="0"/>
        <v>0.125</v>
      </c>
      <c r="L17" s="23"/>
      <c r="M17" s="57"/>
    </row>
    <row r="18" spans="1:12" ht="12.75">
      <c r="A18" s="23">
        <v>12</v>
      </c>
      <c r="B18" s="33" t="s">
        <v>340</v>
      </c>
      <c r="C18" s="13" t="s">
        <v>57</v>
      </c>
      <c r="D18" s="39" t="s">
        <v>816</v>
      </c>
      <c r="E18" s="48"/>
      <c r="F18" s="13"/>
      <c r="G18" s="13"/>
      <c r="H18" s="13"/>
      <c r="I18" s="13" t="s">
        <v>357</v>
      </c>
      <c r="J18" s="23">
        <v>1.5</v>
      </c>
      <c r="K18" s="23">
        <f t="shared" si="0"/>
        <v>1.5</v>
      </c>
      <c r="L18" s="23"/>
    </row>
    <row r="19" spans="1:13" ht="12.75">
      <c r="A19" s="23">
        <v>13</v>
      </c>
      <c r="B19" s="33" t="s">
        <v>1238</v>
      </c>
      <c r="C19" s="13" t="s">
        <v>57</v>
      </c>
      <c r="D19" s="34" t="s">
        <v>759</v>
      </c>
      <c r="E19" s="48"/>
      <c r="F19" s="13"/>
      <c r="G19" s="33" t="s">
        <v>1234</v>
      </c>
      <c r="H19" s="13">
        <v>0.125</v>
      </c>
      <c r="I19" s="13"/>
      <c r="J19" s="23"/>
      <c r="K19" s="23">
        <f t="shared" si="0"/>
        <v>0.125</v>
      </c>
      <c r="L19" s="23"/>
      <c r="M19" s="1"/>
    </row>
    <row r="20" spans="1:12" s="44" customFormat="1" ht="12.75">
      <c r="A20" s="23">
        <v>14</v>
      </c>
      <c r="B20" s="73" t="s">
        <v>809</v>
      </c>
      <c r="C20" s="40" t="s">
        <v>39</v>
      </c>
      <c r="D20" s="24" t="s">
        <v>810</v>
      </c>
      <c r="E20" s="75"/>
      <c r="F20" s="40"/>
      <c r="G20" s="43"/>
      <c r="H20" s="46"/>
      <c r="I20" s="40" t="s">
        <v>315</v>
      </c>
      <c r="J20" s="5">
        <v>4</v>
      </c>
      <c r="K20" s="23">
        <f t="shared" si="0"/>
        <v>4</v>
      </c>
      <c r="L20" s="5"/>
    </row>
    <row r="21" spans="1:13" ht="12.75">
      <c r="A21" s="23">
        <v>15</v>
      </c>
      <c r="B21" s="33" t="s">
        <v>839</v>
      </c>
      <c r="C21" s="13" t="s">
        <v>62</v>
      </c>
      <c r="D21" s="39" t="s">
        <v>836</v>
      </c>
      <c r="E21" s="48"/>
      <c r="F21" s="13"/>
      <c r="G21" s="13"/>
      <c r="H21" s="13"/>
      <c r="I21" s="13" t="s">
        <v>152</v>
      </c>
      <c r="J21" s="23">
        <v>1</v>
      </c>
      <c r="K21" s="23">
        <f t="shared" si="0"/>
        <v>1</v>
      </c>
      <c r="L21" s="23"/>
      <c r="M21" s="1"/>
    </row>
    <row r="22" spans="1:13" ht="12.75">
      <c r="A22" s="23">
        <v>16</v>
      </c>
      <c r="B22" s="33" t="s">
        <v>148</v>
      </c>
      <c r="C22" s="13" t="s">
        <v>62</v>
      </c>
      <c r="D22" s="34" t="s">
        <v>816</v>
      </c>
      <c r="E22" s="48"/>
      <c r="F22" s="13"/>
      <c r="G22" s="13"/>
      <c r="H22" s="12"/>
      <c r="I22" s="13" t="s">
        <v>245</v>
      </c>
      <c r="J22" s="23">
        <v>0.75</v>
      </c>
      <c r="K22" s="23">
        <f t="shared" si="0"/>
        <v>0.75</v>
      </c>
      <c r="L22" s="23"/>
      <c r="M22" s="1"/>
    </row>
    <row r="23" spans="1:12" s="44" customFormat="1" ht="12.75">
      <c r="A23" s="23">
        <v>17</v>
      </c>
      <c r="B23" s="33" t="s">
        <v>763</v>
      </c>
      <c r="C23" s="13" t="s">
        <v>62</v>
      </c>
      <c r="D23" s="39" t="s">
        <v>834</v>
      </c>
      <c r="E23" s="13"/>
      <c r="F23" s="13"/>
      <c r="G23" s="13"/>
      <c r="H23" s="12"/>
      <c r="I23" s="13" t="s">
        <v>245</v>
      </c>
      <c r="J23" s="23">
        <v>0.75</v>
      </c>
      <c r="K23" s="23">
        <f t="shared" si="0"/>
        <v>0.75</v>
      </c>
      <c r="L23" s="23"/>
    </row>
    <row r="24" spans="1:13" s="44" customFormat="1" ht="12.75">
      <c r="A24" s="23">
        <v>18</v>
      </c>
      <c r="B24" s="33" t="s">
        <v>165</v>
      </c>
      <c r="C24" s="13" t="s">
        <v>62</v>
      </c>
      <c r="D24" s="34" t="s">
        <v>816</v>
      </c>
      <c r="E24" s="48"/>
      <c r="F24" s="13"/>
      <c r="G24" s="13"/>
      <c r="H24" s="12"/>
      <c r="I24" s="13" t="s">
        <v>245</v>
      </c>
      <c r="J24" s="23">
        <v>0.75</v>
      </c>
      <c r="K24" s="23">
        <f t="shared" si="0"/>
        <v>0.75</v>
      </c>
      <c r="L24" s="23"/>
      <c r="M24" s="57"/>
    </row>
    <row r="25" spans="1:12" ht="12.75">
      <c r="A25" s="23">
        <v>19</v>
      </c>
      <c r="B25" s="33" t="s">
        <v>1236</v>
      </c>
      <c r="C25" s="13" t="s">
        <v>42</v>
      </c>
      <c r="D25" s="34"/>
      <c r="E25" s="48"/>
      <c r="F25" s="13"/>
      <c r="G25" s="33" t="s">
        <v>1234</v>
      </c>
      <c r="H25" s="13">
        <v>0.125</v>
      </c>
      <c r="I25" s="13"/>
      <c r="J25" s="23"/>
      <c r="K25" s="23">
        <f t="shared" si="0"/>
        <v>0.125</v>
      </c>
      <c r="L25" s="23"/>
    </row>
    <row r="26" spans="1:12" ht="12.75">
      <c r="A26" s="23">
        <v>20</v>
      </c>
      <c r="B26" s="33" t="s">
        <v>380</v>
      </c>
      <c r="C26" s="13" t="s">
        <v>43</v>
      </c>
      <c r="D26" s="34" t="s">
        <v>816</v>
      </c>
      <c r="E26" s="48"/>
      <c r="F26" s="13"/>
      <c r="G26" s="33"/>
      <c r="H26" s="13"/>
      <c r="I26" s="13" t="s">
        <v>822</v>
      </c>
      <c r="J26" s="23">
        <v>0.6</v>
      </c>
      <c r="K26" s="23">
        <f t="shared" si="0"/>
        <v>0.6</v>
      </c>
      <c r="L26" s="23"/>
    </row>
    <row r="27" spans="1:12" ht="12.75">
      <c r="A27" s="23">
        <v>21</v>
      </c>
      <c r="B27" s="81" t="s">
        <v>224</v>
      </c>
      <c r="C27" s="81" t="s">
        <v>43</v>
      </c>
      <c r="D27" s="15" t="s">
        <v>814</v>
      </c>
      <c r="E27" s="48"/>
      <c r="F27" s="13"/>
      <c r="G27" s="14"/>
      <c r="H27" s="23"/>
      <c r="I27" s="13" t="s">
        <v>245</v>
      </c>
      <c r="J27" s="23">
        <v>0.75</v>
      </c>
      <c r="K27" s="23">
        <f t="shared" si="0"/>
        <v>0.75</v>
      </c>
      <c r="L27" s="23"/>
    </row>
    <row r="28" spans="1:12" ht="12.75">
      <c r="A28" s="23">
        <v>22</v>
      </c>
      <c r="B28" s="33" t="s">
        <v>765</v>
      </c>
      <c r="C28" s="13" t="s">
        <v>43</v>
      </c>
      <c r="D28" s="34" t="s">
        <v>816</v>
      </c>
      <c r="E28" s="48"/>
      <c r="F28" s="13"/>
      <c r="G28" s="33" t="s">
        <v>1232</v>
      </c>
      <c r="H28" s="13">
        <v>0.25</v>
      </c>
      <c r="I28" s="13"/>
      <c r="J28" s="23"/>
      <c r="K28" s="23">
        <f t="shared" si="0"/>
        <v>0.25</v>
      </c>
      <c r="L28" s="23"/>
    </row>
    <row r="29" spans="1:13" s="44" customFormat="1" ht="12.75">
      <c r="A29" s="23">
        <v>23</v>
      </c>
      <c r="B29" s="33" t="s">
        <v>1213</v>
      </c>
      <c r="C29" s="13" t="s">
        <v>43</v>
      </c>
      <c r="D29" s="39" t="s">
        <v>1214</v>
      </c>
      <c r="E29" s="48"/>
      <c r="F29" s="13"/>
      <c r="G29" s="14" t="s">
        <v>1230</v>
      </c>
      <c r="H29" s="13">
        <v>0.5</v>
      </c>
      <c r="I29" s="13"/>
      <c r="J29" s="23"/>
      <c r="K29" s="23">
        <f t="shared" si="0"/>
        <v>0.5</v>
      </c>
      <c r="L29" s="23"/>
      <c r="M29" s="57"/>
    </row>
    <row r="30" spans="1:12" ht="12.75">
      <c r="A30" s="23">
        <v>24</v>
      </c>
      <c r="B30" s="33" t="s">
        <v>812</v>
      </c>
      <c r="C30" s="13" t="s">
        <v>43</v>
      </c>
      <c r="D30" s="15" t="s">
        <v>814</v>
      </c>
      <c r="E30" s="48"/>
      <c r="F30" s="13"/>
      <c r="G30" s="33"/>
      <c r="H30" s="13"/>
      <c r="I30" s="13" t="s">
        <v>315</v>
      </c>
      <c r="J30" s="23">
        <v>1</v>
      </c>
      <c r="K30" s="23">
        <f t="shared" si="0"/>
        <v>1</v>
      </c>
      <c r="L30" s="23"/>
    </row>
    <row r="31" spans="1:12" ht="12.75">
      <c r="A31" s="23">
        <v>25</v>
      </c>
      <c r="B31" s="14" t="s">
        <v>653</v>
      </c>
      <c r="C31" s="13" t="s">
        <v>303</v>
      </c>
      <c r="D31" s="39" t="s">
        <v>834</v>
      </c>
      <c r="E31" s="13"/>
      <c r="F31" s="13"/>
      <c r="G31" s="13"/>
      <c r="H31" s="13"/>
      <c r="I31" s="13" t="s">
        <v>245</v>
      </c>
      <c r="J31" s="23">
        <v>0.75</v>
      </c>
      <c r="K31" s="23">
        <f t="shared" si="0"/>
        <v>0.75</v>
      </c>
      <c r="L31" s="23"/>
    </row>
    <row r="32" spans="1:12" ht="12.75">
      <c r="A32" s="23">
        <v>26</v>
      </c>
      <c r="B32" s="33" t="s">
        <v>167</v>
      </c>
      <c r="C32" s="13" t="s">
        <v>44</v>
      </c>
      <c r="D32" s="39" t="s">
        <v>826</v>
      </c>
      <c r="E32" s="48"/>
      <c r="F32" s="13"/>
      <c r="G32" s="14" t="s">
        <v>1230</v>
      </c>
      <c r="H32" s="13">
        <v>0.5</v>
      </c>
      <c r="I32" s="13"/>
      <c r="J32" s="23"/>
      <c r="K32" s="23">
        <f t="shared" si="0"/>
        <v>0.5</v>
      </c>
      <c r="L32" s="23"/>
    </row>
    <row r="33" spans="1:12" ht="12.75">
      <c r="A33" s="23">
        <v>27</v>
      </c>
      <c r="B33" s="33" t="s">
        <v>380</v>
      </c>
      <c r="C33" s="13" t="s">
        <v>44</v>
      </c>
      <c r="D33" s="34" t="s">
        <v>816</v>
      </c>
      <c r="E33" s="35"/>
      <c r="F33" s="13"/>
      <c r="G33" s="13"/>
      <c r="H33" s="12"/>
      <c r="I33" s="13" t="s">
        <v>245</v>
      </c>
      <c r="J33" s="23">
        <v>0.75</v>
      </c>
      <c r="K33" s="23">
        <f t="shared" si="0"/>
        <v>0.75</v>
      </c>
      <c r="L33" s="23"/>
    </row>
    <row r="34" spans="1:12" ht="12.75">
      <c r="A34" s="23">
        <v>28</v>
      </c>
      <c r="B34" s="15" t="s">
        <v>165</v>
      </c>
      <c r="C34" s="15" t="s">
        <v>44</v>
      </c>
      <c r="D34" s="15" t="s">
        <v>828</v>
      </c>
      <c r="E34" s="133" t="s">
        <v>1048</v>
      </c>
      <c r="F34" s="13">
        <v>0.5</v>
      </c>
      <c r="G34" s="14" t="s">
        <v>1230</v>
      </c>
      <c r="H34" s="13">
        <v>0.5</v>
      </c>
      <c r="I34" s="15"/>
      <c r="J34" s="23"/>
      <c r="K34" s="23">
        <f t="shared" si="0"/>
        <v>1</v>
      </c>
      <c r="L34" s="23"/>
    </row>
    <row r="35" spans="1:13" s="44" customFormat="1" ht="12.75">
      <c r="A35" s="23">
        <v>29</v>
      </c>
      <c r="B35" s="33" t="s">
        <v>820</v>
      </c>
      <c r="C35" s="13" t="s">
        <v>44</v>
      </c>
      <c r="D35" s="34" t="s">
        <v>816</v>
      </c>
      <c r="E35" s="48"/>
      <c r="F35" s="13"/>
      <c r="G35" s="33"/>
      <c r="H35" s="23"/>
      <c r="I35" s="13" t="s">
        <v>822</v>
      </c>
      <c r="J35" s="23">
        <v>0.6</v>
      </c>
      <c r="K35" s="23">
        <f t="shared" si="0"/>
        <v>0.6</v>
      </c>
      <c r="L35" s="23"/>
      <c r="M35" s="57"/>
    </row>
    <row r="36" spans="1:12" ht="12.75">
      <c r="A36" s="23">
        <v>30</v>
      </c>
      <c r="B36" s="33" t="s">
        <v>380</v>
      </c>
      <c r="C36" s="13" t="s">
        <v>562</v>
      </c>
      <c r="D36" s="39" t="s">
        <v>832</v>
      </c>
      <c r="E36" s="48"/>
      <c r="F36" s="13"/>
      <c r="G36" s="14" t="s">
        <v>1230</v>
      </c>
      <c r="H36" s="13">
        <v>0.5</v>
      </c>
      <c r="I36" s="13"/>
      <c r="J36" s="23"/>
      <c r="K36" s="23">
        <f t="shared" si="0"/>
        <v>0.5</v>
      </c>
      <c r="L36" s="23"/>
    </row>
    <row r="37" spans="1:12" ht="12.75">
      <c r="A37" s="23">
        <v>31</v>
      </c>
      <c r="B37" s="15" t="s">
        <v>1042</v>
      </c>
      <c r="C37" s="15" t="s">
        <v>562</v>
      </c>
      <c r="D37" s="15" t="s">
        <v>814</v>
      </c>
      <c r="E37" s="133" t="s">
        <v>1043</v>
      </c>
      <c r="F37" s="23">
        <v>0.33</v>
      </c>
      <c r="G37" s="13"/>
      <c r="H37" s="13"/>
      <c r="I37" s="15"/>
      <c r="J37" s="23"/>
      <c r="K37" s="23">
        <f t="shared" si="0"/>
        <v>0.33</v>
      </c>
      <c r="L37" s="23"/>
    </row>
    <row r="38" spans="1:13" s="44" customFormat="1" ht="12.75">
      <c r="A38" s="23">
        <v>32</v>
      </c>
      <c r="B38" s="33" t="s">
        <v>833</v>
      </c>
      <c r="C38" s="13" t="s">
        <v>65</v>
      </c>
      <c r="D38" s="39" t="s">
        <v>826</v>
      </c>
      <c r="E38" s="48"/>
      <c r="F38" s="13"/>
      <c r="G38" s="13"/>
      <c r="H38" s="12"/>
      <c r="I38" s="13" t="s">
        <v>245</v>
      </c>
      <c r="J38" s="23">
        <v>0.75</v>
      </c>
      <c r="K38" s="23">
        <f aca="true" t="shared" si="1" ref="K38:K69">J38+H38+F38</f>
        <v>0.75</v>
      </c>
      <c r="L38" s="23"/>
      <c r="M38" s="57"/>
    </row>
    <row r="39" spans="1:13" s="44" customFormat="1" ht="12.75">
      <c r="A39" s="23"/>
      <c r="B39" s="33" t="s">
        <v>824</v>
      </c>
      <c r="C39" s="13" t="s">
        <v>184</v>
      </c>
      <c r="D39" s="45" t="s">
        <v>828</v>
      </c>
      <c r="E39" s="60"/>
      <c r="F39" s="23"/>
      <c r="G39" s="13" t="s">
        <v>1625</v>
      </c>
      <c r="H39" s="13">
        <v>0.5</v>
      </c>
      <c r="I39" s="13"/>
      <c r="J39" s="23"/>
      <c r="K39" s="23">
        <f t="shared" si="1"/>
        <v>0.5</v>
      </c>
      <c r="L39" s="23"/>
      <c r="M39" s="57"/>
    </row>
    <row r="40" spans="1:13" s="44" customFormat="1" ht="12.75">
      <c r="A40" s="23">
        <v>33</v>
      </c>
      <c r="B40" s="33" t="s">
        <v>625</v>
      </c>
      <c r="C40" s="13" t="s">
        <v>184</v>
      </c>
      <c r="D40" s="45" t="s">
        <v>828</v>
      </c>
      <c r="E40" s="60"/>
      <c r="F40" s="23"/>
      <c r="G40" s="13"/>
      <c r="H40" s="13"/>
      <c r="I40" s="13" t="s">
        <v>357</v>
      </c>
      <c r="J40" s="23">
        <v>1.5</v>
      </c>
      <c r="K40" s="23">
        <f t="shared" si="1"/>
        <v>1.5</v>
      </c>
      <c r="L40" s="23"/>
      <c r="M40" s="57"/>
    </row>
    <row r="41" spans="1:13" s="44" customFormat="1" ht="12.75">
      <c r="A41" s="23">
        <v>34</v>
      </c>
      <c r="B41" s="33" t="s">
        <v>825</v>
      </c>
      <c r="C41" s="13" t="s">
        <v>45</v>
      </c>
      <c r="D41" s="15" t="s">
        <v>814</v>
      </c>
      <c r="E41" s="13"/>
      <c r="F41" s="13"/>
      <c r="G41" s="13"/>
      <c r="H41" s="12"/>
      <c r="I41" s="13" t="s">
        <v>245</v>
      </c>
      <c r="J41" s="23">
        <v>0.75</v>
      </c>
      <c r="K41" s="23">
        <f t="shared" si="1"/>
        <v>0.75</v>
      </c>
      <c r="L41" s="23"/>
      <c r="M41" s="57"/>
    </row>
    <row r="42" spans="1:13" s="44" customFormat="1" ht="12.75">
      <c r="A42" s="23">
        <v>35</v>
      </c>
      <c r="B42" s="33" t="s">
        <v>824</v>
      </c>
      <c r="C42" s="13" t="s">
        <v>45</v>
      </c>
      <c r="D42" s="45" t="s">
        <v>828</v>
      </c>
      <c r="E42" s="60"/>
      <c r="F42" s="23"/>
      <c r="G42" s="13"/>
      <c r="H42" s="13"/>
      <c r="I42" s="13" t="s">
        <v>357</v>
      </c>
      <c r="J42" s="23">
        <v>1.5</v>
      </c>
      <c r="K42" s="23">
        <f t="shared" si="1"/>
        <v>1.5</v>
      </c>
      <c r="L42" s="23"/>
      <c r="M42" s="57"/>
    </row>
    <row r="43" spans="1:13" s="44" customFormat="1" ht="12.75">
      <c r="A43" s="23">
        <v>36</v>
      </c>
      <c r="B43" s="55" t="s">
        <v>331</v>
      </c>
      <c r="C43" s="13" t="s">
        <v>45</v>
      </c>
      <c r="D43" s="34" t="s">
        <v>759</v>
      </c>
      <c r="E43" s="48"/>
      <c r="F43" s="13"/>
      <c r="G43" s="33" t="s">
        <v>1234</v>
      </c>
      <c r="H43" s="13">
        <v>0.13</v>
      </c>
      <c r="I43" s="13" t="s">
        <v>245</v>
      </c>
      <c r="J43" s="23">
        <v>0.75</v>
      </c>
      <c r="K43" s="23">
        <f t="shared" si="1"/>
        <v>0.88</v>
      </c>
      <c r="L43" s="23"/>
      <c r="M43" s="57"/>
    </row>
    <row r="44" spans="1:13" s="44" customFormat="1" ht="12.75">
      <c r="A44" s="23">
        <v>37</v>
      </c>
      <c r="B44" s="33" t="s">
        <v>380</v>
      </c>
      <c r="C44" s="13" t="s">
        <v>821</v>
      </c>
      <c r="D44" s="34" t="s">
        <v>816</v>
      </c>
      <c r="E44" s="35"/>
      <c r="F44" s="13"/>
      <c r="G44" s="13"/>
      <c r="H44" s="12"/>
      <c r="I44" s="13" t="s">
        <v>822</v>
      </c>
      <c r="J44" s="23">
        <v>0.6</v>
      </c>
      <c r="K44" s="23">
        <f t="shared" si="1"/>
        <v>0.6</v>
      </c>
      <c r="L44" s="12"/>
      <c r="M44" s="57"/>
    </row>
    <row r="45" spans="1:12" s="44" customFormat="1" ht="12.75">
      <c r="A45" s="23">
        <v>38</v>
      </c>
      <c r="B45" s="73" t="s">
        <v>443</v>
      </c>
      <c r="C45" s="73" t="s">
        <v>267</v>
      </c>
      <c r="D45" s="73" t="s">
        <v>760</v>
      </c>
      <c r="E45" s="168" t="s">
        <v>1558</v>
      </c>
      <c r="F45" s="40">
        <v>2</v>
      </c>
      <c r="G45" s="40"/>
      <c r="H45" s="40"/>
      <c r="I45" s="40" t="s">
        <v>750</v>
      </c>
      <c r="J45" s="5">
        <v>3</v>
      </c>
      <c r="K45" s="23">
        <f t="shared" si="1"/>
        <v>5</v>
      </c>
      <c r="L45" s="5"/>
    </row>
    <row r="46" spans="1:13" s="19" customFormat="1" ht="12.75">
      <c r="A46" s="23">
        <v>39</v>
      </c>
      <c r="B46" s="33" t="s">
        <v>829</v>
      </c>
      <c r="C46" s="13" t="s">
        <v>238</v>
      </c>
      <c r="D46" s="34" t="s">
        <v>816</v>
      </c>
      <c r="E46" s="60"/>
      <c r="F46" s="23"/>
      <c r="G46" s="13"/>
      <c r="H46" s="12"/>
      <c r="I46" s="13" t="s">
        <v>245</v>
      </c>
      <c r="J46" s="23">
        <v>0.75</v>
      </c>
      <c r="K46" s="23">
        <f t="shared" si="1"/>
        <v>0.75</v>
      </c>
      <c r="L46" s="23"/>
      <c r="M46" s="22"/>
    </row>
    <row r="47" spans="1:13" s="19" customFormat="1" ht="12.75">
      <c r="A47" s="23">
        <v>40</v>
      </c>
      <c r="B47" s="33" t="s">
        <v>1227</v>
      </c>
      <c r="C47" s="13" t="s">
        <v>238</v>
      </c>
      <c r="D47" s="39" t="s">
        <v>832</v>
      </c>
      <c r="E47" s="48"/>
      <c r="F47" s="13"/>
      <c r="G47" s="14" t="s">
        <v>1230</v>
      </c>
      <c r="H47" s="13">
        <v>0.5</v>
      </c>
      <c r="I47" s="13"/>
      <c r="J47" s="23"/>
      <c r="K47" s="23">
        <f t="shared" si="1"/>
        <v>0.5</v>
      </c>
      <c r="L47" s="23"/>
      <c r="M47" s="22"/>
    </row>
    <row r="48" spans="1:12" ht="12.75">
      <c r="A48" s="23">
        <v>41</v>
      </c>
      <c r="B48" s="33" t="s">
        <v>879</v>
      </c>
      <c r="C48" s="13" t="s">
        <v>238</v>
      </c>
      <c r="D48" s="34" t="s">
        <v>759</v>
      </c>
      <c r="E48" s="48"/>
      <c r="F48" s="13"/>
      <c r="G48" s="33" t="s">
        <v>1234</v>
      </c>
      <c r="H48" s="13">
        <v>0.125</v>
      </c>
      <c r="I48" s="13"/>
      <c r="J48" s="23"/>
      <c r="K48" s="23">
        <f t="shared" si="1"/>
        <v>0.125</v>
      </c>
      <c r="L48" s="23"/>
    </row>
    <row r="49" spans="1:12" ht="12.75">
      <c r="A49" s="23">
        <v>42</v>
      </c>
      <c r="B49" s="33" t="s">
        <v>321</v>
      </c>
      <c r="C49" s="13" t="s">
        <v>448</v>
      </c>
      <c r="D49" s="39" t="s">
        <v>834</v>
      </c>
      <c r="E49" s="13"/>
      <c r="F49" s="13"/>
      <c r="G49" s="14" t="s">
        <v>1230</v>
      </c>
      <c r="H49" s="13">
        <v>0.5</v>
      </c>
      <c r="I49" s="13"/>
      <c r="J49" s="23"/>
      <c r="K49" s="23">
        <f t="shared" si="1"/>
        <v>0.5</v>
      </c>
      <c r="L49" s="23"/>
    </row>
    <row r="50" spans="1:12" ht="12.75">
      <c r="A50" s="23">
        <v>43</v>
      </c>
      <c r="B50" s="33" t="s">
        <v>461</v>
      </c>
      <c r="C50" s="13" t="s">
        <v>1225</v>
      </c>
      <c r="D50" s="39" t="s">
        <v>834</v>
      </c>
      <c r="E50" s="48"/>
      <c r="F50" s="13"/>
      <c r="G50" s="14" t="s">
        <v>1230</v>
      </c>
      <c r="H50" s="13">
        <v>0.5</v>
      </c>
      <c r="I50" s="13"/>
      <c r="J50" s="23"/>
      <c r="K50" s="23">
        <f t="shared" si="1"/>
        <v>0.5</v>
      </c>
      <c r="L50" s="23"/>
    </row>
    <row r="51" spans="1:12" ht="12.75">
      <c r="A51" s="23">
        <v>44</v>
      </c>
      <c r="B51" s="33" t="s">
        <v>811</v>
      </c>
      <c r="C51" s="13" t="s">
        <v>154</v>
      </c>
      <c r="D51" s="15" t="s">
        <v>814</v>
      </c>
      <c r="E51" s="48"/>
      <c r="F51" s="13"/>
      <c r="G51" s="33"/>
      <c r="H51" s="13"/>
      <c r="I51" s="13" t="s">
        <v>315</v>
      </c>
      <c r="J51" s="23">
        <v>1</v>
      </c>
      <c r="K51" s="23">
        <f t="shared" si="1"/>
        <v>1</v>
      </c>
      <c r="L51" s="23"/>
    </row>
    <row r="52" spans="1:12" ht="12.75">
      <c r="A52" s="23">
        <v>45</v>
      </c>
      <c r="B52" s="33" t="s">
        <v>1016</v>
      </c>
      <c r="C52" s="13" t="s">
        <v>154</v>
      </c>
      <c r="D52" s="39" t="s">
        <v>814</v>
      </c>
      <c r="E52" s="48"/>
      <c r="F52" s="13"/>
      <c r="G52" s="14" t="s">
        <v>1230</v>
      </c>
      <c r="H52" s="13">
        <v>0.5</v>
      </c>
      <c r="I52" s="13"/>
      <c r="J52" s="23"/>
      <c r="K52" s="23">
        <f t="shared" si="1"/>
        <v>0.5</v>
      </c>
      <c r="L52" s="23"/>
    </row>
    <row r="53" spans="1:12" ht="12.75">
      <c r="A53" s="23">
        <v>46</v>
      </c>
      <c r="B53" s="33" t="s">
        <v>40</v>
      </c>
      <c r="C53" s="13" t="s">
        <v>154</v>
      </c>
      <c r="D53" s="34" t="s">
        <v>832</v>
      </c>
      <c r="E53" s="48"/>
      <c r="F53" s="13"/>
      <c r="G53" s="33" t="s">
        <v>1234</v>
      </c>
      <c r="H53" s="13">
        <v>0.125</v>
      </c>
      <c r="I53" s="13"/>
      <c r="J53" s="23"/>
      <c r="K53" s="23">
        <f t="shared" si="1"/>
        <v>0.125</v>
      </c>
      <c r="L53" s="23"/>
    </row>
    <row r="54" spans="1:13" s="44" customFormat="1" ht="25.5">
      <c r="A54" s="23">
        <v>47</v>
      </c>
      <c r="B54" s="43" t="s">
        <v>827</v>
      </c>
      <c r="C54" s="40" t="s">
        <v>154</v>
      </c>
      <c r="D54" s="84" t="s">
        <v>828</v>
      </c>
      <c r="E54" s="168" t="s">
        <v>1006</v>
      </c>
      <c r="F54" s="40">
        <v>1</v>
      </c>
      <c r="G54" s="58" t="s">
        <v>1230</v>
      </c>
      <c r="H54" s="46">
        <v>0.5</v>
      </c>
      <c r="I54" s="68" t="s">
        <v>1618</v>
      </c>
      <c r="J54" s="46">
        <v>4</v>
      </c>
      <c r="K54" s="23">
        <f t="shared" si="1"/>
        <v>5.5</v>
      </c>
      <c r="L54" s="46"/>
      <c r="M54" s="57"/>
    </row>
    <row r="55" spans="1:12" ht="12.75">
      <c r="A55" s="23">
        <v>48</v>
      </c>
      <c r="B55" s="15" t="s">
        <v>188</v>
      </c>
      <c r="C55" s="15" t="s">
        <v>164</v>
      </c>
      <c r="D55" s="15" t="s">
        <v>814</v>
      </c>
      <c r="E55" s="48"/>
      <c r="F55" s="13"/>
      <c r="G55" s="14"/>
      <c r="H55" s="13"/>
      <c r="I55" s="13" t="s">
        <v>315</v>
      </c>
      <c r="J55" s="23">
        <v>1</v>
      </c>
      <c r="K55" s="23">
        <f t="shared" si="1"/>
        <v>1</v>
      </c>
      <c r="L55" s="23"/>
    </row>
    <row r="56" spans="1:12" ht="12.75">
      <c r="A56" s="23">
        <v>49</v>
      </c>
      <c r="B56" s="33" t="s">
        <v>615</v>
      </c>
      <c r="C56" s="13" t="s">
        <v>569</v>
      </c>
      <c r="D56" s="34" t="s">
        <v>814</v>
      </c>
      <c r="E56" s="60"/>
      <c r="F56" s="23"/>
      <c r="G56" s="14" t="s">
        <v>1230</v>
      </c>
      <c r="H56" s="13">
        <v>0.5</v>
      </c>
      <c r="I56" s="15"/>
      <c r="J56" s="23"/>
      <c r="K56" s="23">
        <f t="shared" si="1"/>
        <v>0.5</v>
      </c>
      <c r="L56" s="23"/>
    </row>
    <row r="57" spans="1:12" ht="12.75">
      <c r="A57" s="23"/>
      <c r="B57" s="33" t="s">
        <v>219</v>
      </c>
      <c r="C57" s="13" t="s">
        <v>64</v>
      </c>
      <c r="D57" s="34" t="s">
        <v>834</v>
      </c>
      <c r="E57" s="48" t="s">
        <v>1652</v>
      </c>
      <c r="F57" s="13">
        <v>3</v>
      </c>
      <c r="G57" s="33"/>
      <c r="H57" s="13"/>
      <c r="I57" s="13"/>
      <c r="J57" s="23"/>
      <c r="K57" s="23">
        <f t="shared" si="1"/>
        <v>3</v>
      </c>
      <c r="L57" s="23"/>
    </row>
    <row r="58" spans="1:13" s="44" customFormat="1" ht="12.75">
      <c r="A58" s="23">
        <v>50</v>
      </c>
      <c r="B58" s="33" t="s">
        <v>441</v>
      </c>
      <c r="C58" s="13" t="s">
        <v>69</v>
      </c>
      <c r="D58" s="34" t="s">
        <v>759</v>
      </c>
      <c r="E58" s="48"/>
      <c r="F58" s="13"/>
      <c r="G58" s="33" t="s">
        <v>1234</v>
      </c>
      <c r="H58" s="13">
        <v>0.125</v>
      </c>
      <c r="I58" s="13"/>
      <c r="J58" s="23"/>
      <c r="K58" s="23">
        <f t="shared" si="1"/>
        <v>0.125</v>
      </c>
      <c r="L58" s="23"/>
      <c r="M58" s="57"/>
    </row>
    <row r="59" spans="1:12" ht="12.75">
      <c r="A59" s="23">
        <v>51</v>
      </c>
      <c r="B59" s="33" t="s">
        <v>1195</v>
      </c>
      <c r="C59" s="13" t="s">
        <v>47</v>
      </c>
      <c r="D59" s="39" t="s">
        <v>1228</v>
      </c>
      <c r="E59" s="48"/>
      <c r="F59" s="13"/>
      <c r="G59" s="13" t="s">
        <v>1229</v>
      </c>
      <c r="H59" s="13">
        <v>1</v>
      </c>
      <c r="I59" s="13"/>
      <c r="J59" s="23"/>
      <c r="K59" s="23">
        <f t="shared" si="1"/>
        <v>1</v>
      </c>
      <c r="L59" s="23"/>
    </row>
    <row r="60" spans="1:12" ht="12.75">
      <c r="A60" s="23">
        <v>52</v>
      </c>
      <c r="B60" s="33" t="s">
        <v>1219</v>
      </c>
      <c r="C60" s="13" t="s">
        <v>47</v>
      </c>
      <c r="D60" s="34" t="s">
        <v>814</v>
      </c>
      <c r="E60" s="48"/>
      <c r="F60" s="13"/>
      <c r="G60" s="14" t="s">
        <v>1230</v>
      </c>
      <c r="H60" s="13">
        <v>0.5</v>
      </c>
      <c r="I60" s="13" t="s">
        <v>245</v>
      </c>
      <c r="J60" s="23">
        <v>0.75</v>
      </c>
      <c r="K60" s="23">
        <f t="shared" si="1"/>
        <v>1.25</v>
      </c>
      <c r="L60" s="23"/>
    </row>
    <row r="61" spans="1:12" ht="12.75">
      <c r="A61" s="23">
        <v>54</v>
      </c>
      <c r="B61" s="33" t="s">
        <v>1216</v>
      </c>
      <c r="C61" s="13" t="s">
        <v>32</v>
      </c>
      <c r="D61" s="34" t="s">
        <v>1214</v>
      </c>
      <c r="E61" s="48"/>
      <c r="F61" s="13"/>
      <c r="G61" s="14" t="s">
        <v>1230</v>
      </c>
      <c r="H61" s="13">
        <v>0.5</v>
      </c>
      <c r="I61" s="13"/>
      <c r="J61" s="23"/>
      <c r="K61" s="23">
        <f t="shared" si="1"/>
        <v>0.5</v>
      </c>
      <c r="L61" s="23"/>
    </row>
    <row r="62" spans="1:12" ht="12.75">
      <c r="A62" s="23">
        <v>55</v>
      </c>
      <c r="B62" s="14" t="s">
        <v>379</v>
      </c>
      <c r="C62" s="13" t="s">
        <v>52</v>
      </c>
      <c r="D62" s="34" t="s">
        <v>759</v>
      </c>
      <c r="E62" s="133"/>
      <c r="F62" s="13"/>
      <c r="G62" s="33" t="s">
        <v>1234</v>
      </c>
      <c r="H62" s="23">
        <v>0.13</v>
      </c>
      <c r="I62" s="13" t="s">
        <v>245</v>
      </c>
      <c r="J62" s="23">
        <v>0.75</v>
      </c>
      <c r="K62" s="23">
        <f t="shared" si="1"/>
        <v>0.88</v>
      </c>
      <c r="L62" s="23"/>
    </row>
    <row r="63" spans="1:12" ht="12.75">
      <c r="A63" s="23">
        <v>56</v>
      </c>
      <c r="B63" s="33" t="s">
        <v>1218</v>
      </c>
      <c r="C63" s="13" t="s">
        <v>27</v>
      </c>
      <c r="D63" s="39" t="s">
        <v>814</v>
      </c>
      <c r="E63" s="13"/>
      <c r="F63" s="13"/>
      <c r="G63" s="14" t="s">
        <v>1230</v>
      </c>
      <c r="H63" s="13">
        <v>0.5</v>
      </c>
      <c r="I63" s="13"/>
      <c r="J63" s="23"/>
      <c r="K63" s="23">
        <f t="shared" si="1"/>
        <v>0.5</v>
      </c>
      <c r="L63" s="23"/>
    </row>
    <row r="64" spans="1:12" ht="12.75">
      <c r="A64" s="23">
        <v>57</v>
      </c>
      <c r="B64" s="33" t="s">
        <v>1223</v>
      </c>
      <c r="C64" s="13" t="s">
        <v>38</v>
      </c>
      <c r="D64" s="39" t="s">
        <v>834</v>
      </c>
      <c r="E64" s="48"/>
      <c r="F64" s="13"/>
      <c r="G64" s="14" t="s">
        <v>1230</v>
      </c>
      <c r="H64" s="13">
        <v>0.5</v>
      </c>
      <c r="I64" s="13"/>
      <c r="J64" s="23"/>
      <c r="K64" s="23">
        <f t="shared" si="1"/>
        <v>0.5</v>
      </c>
      <c r="L64" s="23"/>
    </row>
    <row r="65" spans="1:12" ht="12.75">
      <c r="A65" s="117">
        <v>205</v>
      </c>
      <c r="B65" s="164" t="s">
        <v>263</v>
      </c>
      <c r="C65" s="129" t="s">
        <v>38</v>
      </c>
      <c r="D65" s="164" t="s">
        <v>760</v>
      </c>
      <c r="E65" s="130" t="s">
        <v>1664</v>
      </c>
      <c r="F65" s="129">
        <v>0.33</v>
      </c>
      <c r="G65" s="129"/>
      <c r="H65" s="129"/>
      <c r="I65" s="129" t="s">
        <v>572</v>
      </c>
      <c r="J65" s="182">
        <v>1.33</v>
      </c>
      <c r="K65" s="23">
        <f t="shared" si="1"/>
        <v>1.6600000000000001</v>
      </c>
      <c r="L65" s="118"/>
    </row>
    <row r="66" spans="1:12" ht="12.75">
      <c r="A66" s="23">
        <v>58</v>
      </c>
      <c r="B66" s="33" t="s">
        <v>380</v>
      </c>
      <c r="C66" s="13" t="s">
        <v>566</v>
      </c>
      <c r="D66" s="34" t="s">
        <v>1228</v>
      </c>
      <c r="E66" s="48"/>
      <c r="F66" s="13"/>
      <c r="G66" s="33" t="s">
        <v>1243</v>
      </c>
      <c r="H66" s="13">
        <v>0.1</v>
      </c>
      <c r="I66" s="13"/>
      <c r="J66" s="23"/>
      <c r="K66" s="23">
        <f t="shared" si="1"/>
        <v>0.1</v>
      </c>
      <c r="L66" s="23"/>
    </row>
    <row r="67" spans="1:12" ht="12.75">
      <c r="A67" s="23"/>
      <c r="B67" s="33" t="s">
        <v>1627</v>
      </c>
      <c r="C67" s="13" t="s">
        <v>657</v>
      </c>
      <c r="D67" s="34" t="s">
        <v>760</v>
      </c>
      <c r="E67" s="48"/>
      <c r="F67" s="13"/>
      <c r="G67" s="33" t="s">
        <v>1642</v>
      </c>
      <c r="H67" s="13">
        <v>0.5</v>
      </c>
      <c r="I67" s="13"/>
      <c r="J67" s="23"/>
      <c r="K67" s="23">
        <f t="shared" si="1"/>
        <v>0.5</v>
      </c>
      <c r="L67" s="23"/>
    </row>
    <row r="68" spans="1:14" s="95" customFormat="1" ht="12.75">
      <c r="A68" s="23">
        <v>59</v>
      </c>
      <c r="B68" s="33" t="s">
        <v>1233</v>
      </c>
      <c r="C68" s="13" t="s">
        <v>830</v>
      </c>
      <c r="D68" s="34" t="s">
        <v>832</v>
      </c>
      <c r="E68" s="48"/>
      <c r="F68" s="13"/>
      <c r="G68" s="33" t="s">
        <v>1234</v>
      </c>
      <c r="H68" s="13">
        <v>0.125</v>
      </c>
      <c r="I68" s="13" t="s">
        <v>357</v>
      </c>
      <c r="J68" s="23">
        <v>1.5</v>
      </c>
      <c r="K68" s="23">
        <f t="shared" si="1"/>
        <v>1.625</v>
      </c>
      <c r="L68" s="23"/>
      <c r="M68" s="20"/>
      <c r="N68" s="54"/>
    </row>
    <row r="69" spans="1:12" ht="12.75">
      <c r="A69" s="23">
        <v>60</v>
      </c>
      <c r="B69" s="33" t="s">
        <v>1240</v>
      </c>
      <c r="C69" s="13" t="s">
        <v>59</v>
      </c>
      <c r="D69" s="34" t="s">
        <v>1228</v>
      </c>
      <c r="E69" s="48"/>
      <c r="F69" s="13"/>
      <c r="G69" s="33" t="s">
        <v>1243</v>
      </c>
      <c r="H69" s="13">
        <v>0.1</v>
      </c>
      <c r="I69" s="13"/>
      <c r="J69" s="23"/>
      <c r="K69" s="23">
        <f t="shared" si="1"/>
        <v>0.1</v>
      </c>
      <c r="L69" s="23"/>
    </row>
    <row r="70" spans="1:12" ht="12.75">
      <c r="A70" s="23">
        <v>61</v>
      </c>
      <c r="B70" s="33" t="s">
        <v>153</v>
      </c>
      <c r="C70" s="13" t="s">
        <v>48</v>
      </c>
      <c r="D70" s="34" t="s">
        <v>832</v>
      </c>
      <c r="E70" s="48"/>
      <c r="F70" s="13"/>
      <c r="G70" s="33" t="s">
        <v>1234</v>
      </c>
      <c r="H70" s="13">
        <v>0.125</v>
      </c>
      <c r="I70" s="13"/>
      <c r="J70" s="23"/>
      <c r="K70" s="23">
        <f aca="true" t="shared" si="2" ref="K70:K93">J70+H70+F70</f>
        <v>0.125</v>
      </c>
      <c r="L70" s="23"/>
    </row>
    <row r="71" spans="1:12" ht="12.75">
      <c r="A71" s="23">
        <v>62</v>
      </c>
      <c r="B71" s="14" t="s">
        <v>380</v>
      </c>
      <c r="C71" s="13" t="s">
        <v>48</v>
      </c>
      <c r="D71" s="34" t="s">
        <v>759</v>
      </c>
      <c r="E71" s="133"/>
      <c r="F71" s="13"/>
      <c r="G71" s="33" t="s">
        <v>1234</v>
      </c>
      <c r="H71" s="23">
        <v>0.13</v>
      </c>
      <c r="I71" s="13" t="s">
        <v>245</v>
      </c>
      <c r="J71" s="23">
        <v>0.75</v>
      </c>
      <c r="K71" s="23">
        <f t="shared" si="2"/>
        <v>0.88</v>
      </c>
      <c r="L71" s="23"/>
    </row>
    <row r="72" spans="1:12" ht="12.75">
      <c r="A72" s="23">
        <v>63</v>
      </c>
      <c r="B72" s="33" t="s">
        <v>1242</v>
      </c>
      <c r="C72" s="13" t="s">
        <v>48</v>
      </c>
      <c r="D72" s="34" t="s">
        <v>1228</v>
      </c>
      <c r="E72" s="48"/>
      <c r="F72" s="13"/>
      <c r="G72" s="33" t="s">
        <v>1243</v>
      </c>
      <c r="H72" s="13">
        <v>0.1</v>
      </c>
      <c r="I72" s="13"/>
      <c r="J72" s="23"/>
      <c r="K72" s="23">
        <f t="shared" si="2"/>
        <v>0.1</v>
      </c>
      <c r="L72" s="23"/>
    </row>
    <row r="73" spans="1:12" ht="12.75">
      <c r="A73" s="23">
        <v>64</v>
      </c>
      <c r="B73" s="33" t="s">
        <v>410</v>
      </c>
      <c r="C73" s="13" t="s">
        <v>564</v>
      </c>
      <c r="D73" s="39" t="s">
        <v>826</v>
      </c>
      <c r="E73" s="60"/>
      <c r="F73" s="23"/>
      <c r="G73" s="14" t="s">
        <v>1230</v>
      </c>
      <c r="H73" s="13">
        <v>0.5</v>
      </c>
      <c r="I73" s="15"/>
      <c r="J73" s="23"/>
      <c r="K73" s="23">
        <f t="shared" si="2"/>
        <v>0.5</v>
      </c>
      <c r="L73" s="23"/>
    </row>
    <row r="74" spans="1:12" ht="12.75">
      <c r="A74" s="23">
        <v>65</v>
      </c>
      <c r="B74" s="33" t="s">
        <v>1241</v>
      </c>
      <c r="C74" s="13" t="s">
        <v>34</v>
      </c>
      <c r="D74" s="34" t="s">
        <v>1228</v>
      </c>
      <c r="E74" s="48"/>
      <c r="F74" s="13"/>
      <c r="G74" s="33" t="s">
        <v>1243</v>
      </c>
      <c r="H74" s="13">
        <v>0.1</v>
      </c>
      <c r="I74" s="13"/>
      <c r="J74" s="23"/>
      <c r="K74" s="23">
        <f t="shared" si="2"/>
        <v>0.1</v>
      </c>
      <c r="L74" s="23"/>
    </row>
    <row r="75" spans="1:18" ht="12.75">
      <c r="A75" s="23">
        <v>66</v>
      </c>
      <c r="B75" s="33" t="s">
        <v>840</v>
      </c>
      <c r="C75" s="13" t="s">
        <v>838</v>
      </c>
      <c r="D75" s="34" t="s">
        <v>836</v>
      </c>
      <c r="E75" s="48"/>
      <c r="F75" s="13"/>
      <c r="G75" s="13"/>
      <c r="H75" s="13"/>
      <c r="I75" s="13" t="s">
        <v>152</v>
      </c>
      <c r="J75" s="23">
        <v>1</v>
      </c>
      <c r="K75" s="23">
        <f t="shared" si="2"/>
        <v>1</v>
      </c>
      <c r="L75" s="23"/>
      <c r="M75" s="287"/>
      <c r="N75" s="288"/>
      <c r="O75" s="288"/>
      <c r="P75" s="288"/>
      <c r="Q75" s="288"/>
      <c r="R75" s="288"/>
    </row>
    <row r="76" spans="1:12" ht="12.75">
      <c r="A76" s="23">
        <v>67</v>
      </c>
      <c r="B76" s="33" t="s">
        <v>1220</v>
      </c>
      <c r="C76" s="13" t="s">
        <v>1221</v>
      </c>
      <c r="D76" s="39" t="s">
        <v>814</v>
      </c>
      <c r="E76" s="48"/>
      <c r="F76" s="13"/>
      <c r="G76" s="14" t="s">
        <v>1230</v>
      </c>
      <c r="H76" s="13">
        <v>0.5</v>
      </c>
      <c r="I76" s="13"/>
      <c r="J76" s="23"/>
      <c r="K76" s="23">
        <f t="shared" si="2"/>
        <v>0.5</v>
      </c>
      <c r="L76" s="23"/>
    </row>
    <row r="77" spans="1:12" ht="12.75">
      <c r="A77" s="23">
        <v>68</v>
      </c>
      <c r="B77" s="33" t="s">
        <v>72</v>
      </c>
      <c r="C77" s="13" t="s">
        <v>29</v>
      </c>
      <c r="D77" s="34" t="s">
        <v>1228</v>
      </c>
      <c r="E77" s="48"/>
      <c r="F77" s="13"/>
      <c r="G77" s="33" t="s">
        <v>1243</v>
      </c>
      <c r="H77" s="13">
        <v>0.1</v>
      </c>
      <c r="I77" s="13"/>
      <c r="J77" s="23"/>
      <c r="K77" s="23">
        <f t="shared" si="2"/>
        <v>0.1</v>
      </c>
      <c r="L77" s="23"/>
    </row>
    <row r="78" spans="1:18" ht="25.5">
      <c r="A78" s="23">
        <v>69</v>
      </c>
      <c r="B78" s="33" t="s">
        <v>149</v>
      </c>
      <c r="C78" s="13" t="s">
        <v>815</v>
      </c>
      <c r="D78" s="34" t="s">
        <v>816</v>
      </c>
      <c r="E78" s="48"/>
      <c r="F78" s="13"/>
      <c r="G78" s="14"/>
      <c r="H78" s="23"/>
      <c r="I78" s="15" t="s">
        <v>1559</v>
      </c>
      <c r="J78" s="23">
        <v>2</v>
      </c>
      <c r="K78" s="23">
        <f t="shared" si="2"/>
        <v>2</v>
      </c>
      <c r="L78" s="23"/>
      <c r="M78" s="287" t="s">
        <v>1560</v>
      </c>
      <c r="N78" s="288"/>
      <c r="O78" s="288"/>
      <c r="P78" s="288"/>
      <c r="Q78" s="288"/>
      <c r="R78" s="288"/>
    </row>
    <row r="79" spans="1:12" ht="12.75">
      <c r="A79" s="23">
        <v>70</v>
      </c>
      <c r="B79" s="15" t="s">
        <v>757</v>
      </c>
      <c r="C79" s="15" t="s">
        <v>758</v>
      </c>
      <c r="D79" s="15" t="s">
        <v>759</v>
      </c>
      <c r="E79" s="59"/>
      <c r="F79" s="13"/>
      <c r="G79" s="33" t="s">
        <v>1234</v>
      </c>
      <c r="H79" s="12">
        <v>0.13</v>
      </c>
      <c r="I79" s="13" t="s">
        <v>753</v>
      </c>
      <c r="J79" s="23">
        <v>1.5</v>
      </c>
      <c r="K79" s="23">
        <f t="shared" si="2"/>
        <v>1.63</v>
      </c>
      <c r="L79" s="23"/>
    </row>
    <row r="80" spans="1:12" ht="12.75">
      <c r="A80" s="23">
        <v>71</v>
      </c>
      <c r="B80" s="15" t="s">
        <v>483</v>
      </c>
      <c r="C80" s="15" t="s">
        <v>30</v>
      </c>
      <c r="D80" s="34" t="s">
        <v>816</v>
      </c>
      <c r="E80" s="35"/>
      <c r="F80" s="13"/>
      <c r="G80" s="13"/>
      <c r="H80" s="12"/>
      <c r="I80" s="13" t="s">
        <v>822</v>
      </c>
      <c r="J80" s="23">
        <v>0.6</v>
      </c>
      <c r="K80" s="23">
        <f t="shared" si="2"/>
        <v>0.6</v>
      </c>
      <c r="L80" s="12"/>
    </row>
    <row r="81" spans="1:12" ht="12.75">
      <c r="A81" s="23">
        <v>72</v>
      </c>
      <c r="B81" s="33" t="s">
        <v>813</v>
      </c>
      <c r="C81" s="13" t="s">
        <v>30</v>
      </c>
      <c r="D81" s="15" t="s">
        <v>814</v>
      </c>
      <c r="E81" s="48"/>
      <c r="F81" s="13"/>
      <c r="G81" s="33"/>
      <c r="H81" s="13"/>
      <c r="I81" s="13" t="s">
        <v>315</v>
      </c>
      <c r="J81" s="23">
        <v>1</v>
      </c>
      <c r="K81" s="23">
        <f t="shared" si="2"/>
        <v>1</v>
      </c>
      <c r="L81" s="23"/>
    </row>
    <row r="82" spans="1:12" ht="12.75">
      <c r="A82" s="23">
        <v>73</v>
      </c>
      <c r="B82" s="33" t="s">
        <v>817</v>
      </c>
      <c r="C82" s="13" t="s">
        <v>30</v>
      </c>
      <c r="D82" s="34" t="s">
        <v>816</v>
      </c>
      <c r="E82" s="48"/>
      <c r="F82" s="13"/>
      <c r="G82" s="33"/>
      <c r="H82" s="13"/>
      <c r="I82" s="13" t="s">
        <v>818</v>
      </c>
      <c r="J82" s="23">
        <v>2</v>
      </c>
      <c r="K82" s="23">
        <f t="shared" si="2"/>
        <v>2</v>
      </c>
      <c r="L82" s="23"/>
    </row>
    <row r="83" spans="1:12" ht="12.75">
      <c r="A83" s="23">
        <v>74</v>
      </c>
      <c r="B83" s="33" t="s">
        <v>380</v>
      </c>
      <c r="C83" s="13" t="s">
        <v>30</v>
      </c>
      <c r="D83" s="34" t="s">
        <v>1228</v>
      </c>
      <c r="E83" s="48"/>
      <c r="F83" s="13"/>
      <c r="G83" s="14" t="s">
        <v>1230</v>
      </c>
      <c r="H83" s="13">
        <v>0.5</v>
      </c>
      <c r="I83" s="13"/>
      <c r="J83" s="23"/>
      <c r="K83" s="23">
        <f t="shared" si="2"/>
        <v>0.5</v>
      </c>
      <c r="L83" s="23"/>
    </row>
    <row r="84" spans="1:12" ht="12.75">
      <c r="A84" s="23">
        <v>75</v>
      </c>
      <c r="B84" s="33" t="s">
        <v>165</v>
      </c>
      <c r="C84" s="13" t="s">
        <v>30</v>
      </c>
      <c r="D84" s="34" t="s">
        <v>832</v>
      </c>
      <c r="E84" s="48"/>
      <c r="F84" s="13"/>
      <c r="G84" s="33" t="s">
        <v>1234</v>
      </c>
      <c r="H84" s="13">
        <v>0.125</v>
      </c>
      <c r="I84" s="13"/>
      <c r="J84" s="23"/>
      <c r="K84" s="23">
        <f t="shared" si="2"/>
        <v>0.125</v>
      </c>
      <c r="L84" s="23"/>
    </row>
    <row r="85" spans="1:12" ht="12.75">
      <c r="A85" s="23">
        <v>76</v>
      </c>
      <c r="B85" s="33" t="s">
        <v>1237</v>
      </c>
      <c r="C85" s="13" t="s">
        <v>30</v>
      </c>
      <c r="D85" s="34"/>
      <c r="E85" s="48"/>
      <c r="F85" s="13"/>
      <c r="G85" s="33" t="s">
        <v>1234</v>
      </c>
      <c r="H85" s="13">
        <v>0.125</v>
      </c>
      <c r="I85" s="13"/>
      <c r="J85" s="23"/>
      <c r="K85" s="23">
        <f t="shared" si="2"/>
        <v>0.125</v>
      </c>
      <c r="L85" s="23"/>
    </row>
    <row r="86" spans="1:12" ht="12.75">
      <c r="A86" s="23">
        <v>77</v>
      </c>
      <c r="B86" s="33" t="s">
        <v>835</v>
      </c>
      <c r="C86" s="13" t="s">
        <v>30</v>
      </c>
      <c r="D86" s="45" t="s">
        <v>836</v>
      </c>
      <c r="E86" s="48"/>
      <c r="F86" s="13"/>
      <c r="G86" s="13"/>
      <c r="H86" s="12"/>
      <c r="I86" s="13" t="s">
        <v>357</v>
      </c>
      <c r="J86" s="23">
        <v>1.5</v>
      </c>
      <c r="K86" s="23">
        <f t="shared" si="2"/>
        <v>1.5</v>
      </c>
      <c r="L86" s="23"/>
    </row>
    <row r="87" spans="1:12" ht="12.75">
      <c r="A87" s="23">
        <v>78</v>
      </c>
      <c r="B87" s="33" t="s">
        <v>1217</v>
      </c>
      <c r="C87" s="13" t="s">
        <v>30</v>
      </c>
      <c r="D87" s="34" t="s">
        <v>1214</v>
      </c>
      <c r="E87" s="60"/>
      <c r="F87" s="23"/>
      <c r="G87" s="14" t="s">
        <v>1230</v>
      </c>
      <c r="H87" s="13">
        <v>0.5</v>
      </c>
      <c r="I87" s="15"/>
      <c r="J87" s="23"/>
      <c r="K87" s="23">
        <f t="shared" si="2"/>
        <v>0.5</v>
      </c>
      <c r="L87" s="23"/>
    </row>
    <row r="88" spans="1:12" ht="12.75">
      <c r="A88" s="23">
        <v>79</v>
      </c>
      <c r="B88" s="14" t="s">
        <v>792</v>
      </c>
      <c r="C88" s="15" t="s">
        <v>46</v>
      </c>
      <c r="D88" s="45" t="s">
        <v>836</v>
      </c>
      <c r="E88" s="13"/>
      <c r="F88" s="13"/>
      <c r="G88" s="13"/>
      <c r="H88" s="12"/>
      <c r="I88" s="13" t="s">
        <v>357</v>
      </c>
      <c r="J88" s="13">
        <v>1.5</v>
      </c>
      <c r="K88" s="23">
        <f t="shared" si="2"/>
        <v>1.5</v>
      </c>
      <c r="L88" s="12"/>
    </row>
    <row r="89" spans="1:12" ht="12.75">
      <c r="A89" s="23">
        <v>80</v>
      </c>
      <c r="B89" s="33" t="s">
        <v>165</v>
      </c>
      <c r="C89" s="13" t="s">
        <v>563</v>
      </c>
      <c r="D89" s="34" t="s">
        <v>816</v>
      </c>
      <c r="E89" s="13"/>
      <c r="F89" s="13"/>
      <c r="G89" s="33"/>
      <c r="H89" s="13"/>
      <c r="I89" s="13" t="s">
        <v>822</v>
      </c>
      <c r="J89" s="23">
        <v>0.6</v>
      </c>
      <c r="K89" s="23">
        <f t="shared" si="2"/>
        <v>0.6</v>
      </c>
      <c r="L89" s="23"/>
    </row>
    <row r="90" spans="1:13" ht="12.75">
      <c r="A90" s="23">
        <v>81</v>
      </c>
      <c r="B90" s="33" t="s">
        <v>824</v>
      </c>
      <c r="C90" s="13" t="s">
        <v>173</v>
      </c>
      <c r="D90" s="39" t="s">
        <v>1214</v>
      </c>
      <c r="E90" s="48"/>
      <c r="F90" s="13"/>
      <c r="G90" s="14" t="s">
        <v>1230</v>
      </c>
      <c r="H90" s="13">
        <v>0.5</v>
      </c>
      <c r="I90" s="13"/>
      <c r="J90" s="23"/>
      <c r="K90" s="23">
        <f t="shared" si="2"/>
        <v>0.5</v>
      </c>
      <c r="L90" s="23"/>
      <c r="M90" s="2" t="s">
        <v>1572</v>
      </c>
    </row>
    <row r="91" spans="1:12" ht="12.75">
      <c r="A91" s="23"/>
      <c r="B91" s="92" t="s">
        <v>1634</v>
      </c>
      <c r="C91" s="92" t="s">
        <v>431</v>
      </c>
      <c r="D91" s="36" t="s">
        <v>1635</v>
      </c>
      <c r="E91" s="48">
        <v>44398</v>
      </c>
      <c r="F91" s="13">
        <v>1</v>
      </c>
      <c r="G91" s="33"/>
      <c r="H91" s="13"/>
      <c r="I91" s="13"/>
      <c r="J91" s="23"/>
      <c r="K91" s="23">
        <f t="shared" si="2"/>
        <v>1</v>
      </c>
      <c r="L91" s="23"/>
    </row>
    <row r="92" spans="1:15" s="123" customFormat="1" ht="12.75">
      <c r="A92" s="23">
        <v>82</v>
      </c>
      <c r="B92" s="109" t="s">
        <v>831</v>
      </c>
      <c r="C92" s="109" t="s">
        <v>581</v>
      </c>
      <c r="D92" s="34" t="s">
        <v>832</v>
      </c>
      <c r="E92" s="39"/>
      <c r="F92" s="48"/>
      <c r="G92" s="14" t="s">
        <v>1230</v>
      </c>
      <c r="H92" s="92">
        <v>0.5</v>
      </c>
      <c r="I92" s="13" t="s">
        <v>357</v>
      </c>
      <c r="J92" s="33">
        <v>1.5</v>
      </c>
      <c r="K92" s="23">
        <f t="shared" si="2"/>
        <v>2</v>
      </c>
      <c r="L92" s="52"/>
      <c r="M92" s="129"/>
      <c r="N92" s="95"/>
      <c r="O92" s="95"/>
    </row>
    <row r="93" spans="1:12" ht="12.75">
      <c r="A93" s="22">
        <v>83</v>
      </c>
      <c r="B93" s="18" t="s">
        <v>1239</v>
      </c>
      <c r="C93" s="19" t="s">
        <v>581</v>
      </c>
      <c r="D93" s="190" t="s">
        <v>759</v>
      </c>
      <c r="E93" s="114"/>
      <c r="F93" s="19"/>
      <c r="G93" s="18" t="s">
        <v>1234</v>
      </c>
      <c r="H93" s="19">
        <v>0.125</v>
      </c>
      <c r="I93" s="19"/>
      <c r="J93" s="22"/>
      <c r="K93" s="23">
        <f t="shared" si="2"/>
        <v>0.125</v>
      </c>
      <c r="L93" s="22"/>
    </row>
  </sheetData>
  <sheetProtection/>
  <mergeCells count="5">
    <mergeCell ref="A2:L2"/>
    <mergeCell ref="A1:L1"/>
    <mergeCell ref="A3:L3"/>
    <mergeCell ref="M75:R75"/>
    <mergeCell ref="M78:R78"/>
  </mergeCells>
  <printOptions/>
  <pageMargins left="0.25" right="0.25" top="0.5"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Hạnh Nguyễn Thị Hồng</cp:lastModifiedBy>
  <cp:lastPrinted>2023-02-22T03:45:36Z</cp:lastPrinted>
  <dcterms:created xsi:type="dcterms:W3CDTF">1996-10-14T23:33:28Z</dcterms:created>
  <dcterms:modified xsi:type="dcterms:W3CDTF">2024-02-19T08:19:49Z</dcterms:modified>
  <cp:category/>
  <cp:version/>
  <cp:contentType/>
  <cp:contentStatus/>
</cp:coreProperties>
</file>